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DC2A160-1BFC-4A9E-BA6B-EDFDCC0B04B0}" xr6:coauthVersionLast="44" xr6:coauthVersionMax="44" xr10:uidLastSave="{00000000-0000-0000-0000-000000000000}"/>
  <bookViews>
    <workbookView xWindow="9870" yWindow="2370" windowWidth="25230" windowHeight="14415" xr2:uid="{5D70DFA2-D67D-472B-9B9D-058D779E6A35}"/>
  </bookViews>
  <sheets>
    <sheet name="2024년 결산총괄표" sheetId="1" r:id="rId1"/>
    <sheet name="2025년 1차추경 총괄표" sheetId="2" r:id="rId2"/>
  </sheets>
  <definedNames>
    <definedName name="_xlnm.Print_Titles" localSheetId="1">'2025년 1차추경 총괄표'!$4:$6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60" i="2" l="1"/>
  <c r="K60" i="2"/>
  <c r="F60" i="2"/>
  <c r="E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G19" i="2"/>
  <c r="M18" i="2"/>
  <c r="G18" i="2"/>
  <c r="M17" i="2"/>
  <c r="G17" i="2"/>
  <c r="M16" i="2"/>
  <c r="G16" i="2"/>
  <c r="M15" i="2"/>
  <c r="G15" i="2"/>
  <c r="M14" i="2"/>
  <c r="G14" i="2"/>
  <c r="M13" i="2"/>
  <c r="G13" i="2"/>
  <c r="M12" i="2"/>
  <c r="G12" i="2"/>
  <c r="M11" i="2"/>
  <c r="G11" i="2"/>
  <c r="M10" i="2"/>
  <c r="G10" i="2"/>
  <c r="M9" i="2"/>
  <c r="G9" i="2"/>
  <c r="M8" i="2"/>
  <c r="G8" i="2"/>
  <c r="M7" i="2"/>
  <c r="M60" i="2" s="1"/>
  <c r="G7" i="2"/>
  <c r="G60" i="2" s="1"/>
  <c r="K12" i="1"/>
  <c r="J12" i="1"/>
  <c r="I12" i="1"/>
  <c r="E12" i="1"/>
  <c r="D12" i="1"/>
  <c r="K11" i="1"/>
  <c r="F11" i="1"/>
  <c r="K10" i="1"/>
  <c r="F10" i="1"/>
  <c r="K9" i="1"/>
  <c r="F9" i="1"/>
  <c r="K8" i="1"/>
  <c r="F8" i="1"/>
  <c r="K7" i="1"/>
  <c r="F7" i="1"/>
  <c r="K6" i="1"/>
  <c r="F6" i="1"/>
  <c r="K5" i="1"/>
  <c r="F5" i="1"/>
  <c r="F12" i="1" s="1"/>
</calcChain>
</file>

<file path=xl/sharedStrings.xml><?xml version="1.0" encoding="utf-8"?>
<sst xmlns="http://schemas.openxmlformats.org/spreadsheetml/2006/main" count="153" uniqueCount="101">
  <si>
    <t>부산영도시니어클럽 2024년 결산총괄표</t>
    <phoneticPr fontId="3" type="noConversion"/>
  </si>
  <si>
    <t>순번</t>
  </si>
  <si>
    <t>세입</t>
  </si>
  <si>
    <t>세출</t>
  </si>
  <si>
    <t>관</t>
  </si>
  <si>
    <t>항</t>
  </si>
  <si>
    <t>예산액</t>
  </si>
  <si>
    <t>결산액</t>
  </si>
  <si>
    <t>증감액</t>
  </si>
  <si>
    <t>사업수입</t>
  </si>
  <si>
    <t>사무비</t>
  </si>
  <si>
    <t>인건비</t>
  </si>
  <si>
    <t>보조금수입</t>
  </si>
  <si>
    <t>업무추진비</t>
  </si>
  <si>
    <t>후원금수입</t>
  </si>
  <si>
    <t>운영비</t>
  </si>
  <si>
    <t>전입금</t>
  </si>
  <si>
    <t>사업비</t>
  </si>
  <si>
    <t>사업단 사업비</t>
  </si>
  <si>
    <t>이월금</t>
  </si>
  <si>
    <t>사업단지원 사업비</t>
  </si>
  <si>
    <t>잡수입</t>
  </si>
  <si>
    <t>일반 사업비</t>
  </si>
  <si>
    <t>예비비 및 기타</t>
  </si>
  <si>
    <t>합계</t>
  </si>
  <si>
    <t xml:space="preserve">     부산영도시니어클럽 2025년 1차 추가경정예산서</t>
    <phoneticPr fontId="3" type="noConversion"/>
  </si>
  <si>
    <t>(단위 : 원)</t>
    <phoneticPr fontId="3" type="noConversion"/>
  </si>
  <si>
    <t>목</t>
  </si>
  <si>
    <t>당초</t>
    <phoneticPr fontId="3" type="noConversion"/>
  </si>
  <si>
    <t>추경</t>
    <phoneticPr fontId="3" type="noConversion"/>
  </si>
  <si>
    <t>급여</t>
  </si>
  <si>
    <t>국고보조금</t>
  </si>
  <si>
    <t>제수당</t>
  </si>
  <si>
    <t>시도보조금</t>
  </si>
  <si>
    <t>퇴직금 및 퇴직적립금</t>
  </si>
  <si>
    <t>시군구보조금</t>
  </si>
  <si>
    <t>사회보험부담금</t>
  </si>
  <si>
    <t>후원금수입</t>
    <phoneticPr fontId="16" type="noConversion"/>
  </si>
  <si>
    <t>지정후원금</t>
    <phoneticPr fontId="16" type="noConversion"/>
  </si>
  <si>
    <t>기타후생경비</t>
  </si>
  <si>
    <t>비지정후원금</t>
    <phoneticPr fontId="16" type="noConversion"/>
  </si>
  <si>
    <t>기관운영비</t>
  </si>
  <si>
    <t>법인전입금</t>
  </si>
  <si>
    <t>회의비</t>
  </si>
  <si>
    <t>법인전입금(후원금)</t>
  </si>
  <si>
    <t>여비</t>
  </si>
  <si>
    <t>전년도이월금</t>
  </si>
  <si>
    <t>수용비 및 수수료</t>
  </si>
  <si>
    <t>전년도이월금(후원금)</t>
  </si>
  <si>
    <t>공공요금</t>
  </si>
  <si>
    <t>불용매각대</t>
  </si>
  <si>
    <t>제세공과금</t>
  </si>
  <si>
    <t>기타예금이자수입</t>
  </si>
  <si>
    <t>차량비</t>
    <phoneticPr fontId="3" type="noConversion"/>
  </si>
  <si>
    <t>기타잡수입</t>
  </si>
  <si>
    <t>기타운영비</t>
  </si>
  <si>
    <t>재산조성비</t>
    <phoneticPr fontId="3" type="noConversion"/>
  </si>
  <si>
    <t>시설비</t>
    <phoneticPr fontId="3" type="noConversion"/>
  </si>
  <si>
    <t>시설장비유지비</t>
  </si>
  <si>
    <t>사업단사업비</t>
  </si>
  <si>
    <t>방아깨비사업비</t>
  </si>
  <si>
    <t>어울림사업비</t>
  </si>
  <si>
    <t>주차장관리사업비</t>
  </si>
  <si>
    <t>요리조리사업비</t>
  </si>
  <si>
    <t>싱싱가게사업비</t>
  </si>
  <si>
    <t>풀잎0℃카페사업비</t>
  </si>
  <si>
    <t>금비사업비</t>
  </si>
  <si>
    <t>공공시설봉사사업비</t>
  </si>
  <si>
    <t>맑은누리사업비</t>
  </si>
  <si>
    <t>학교환경관리사업비</t>
  </si>
  <si>
    <t>자원순환사업비</t>
    <phoneticPr fontId="3" type="noConversion"/>
  </si>
  <si>
    <t>횡단보도관리사업비</t>
  </si>
  <si>
    <t>지역공원클린사업사업비</t>
  </si>
  <si>
    <t>푸른바다사업비</t>
  </si>
  <si>
    <t>학교교통지킴이사업비</t>
  </si>
  <si>
    <t>교통안전활동사업비</t>
  </si>
  <si>
    <t>안전생활서비스사업비</t>
  </si>
  <si>
    <t>지역아동센터봉사사업비</t>
  </si>
  <si>
    <t>마을지킴이사업비</t>
  </si>
  <si>
    <t>기타시설지원사업비</t>
  </si>
  <si>
    <t>공익증진서비스사업비</t>
  </si>
  <si>
    <t>소방안전사업비</t>
  </si>
  <si>
    <t>장애인시설지원사업비</t>
  </si>
  <si>
    <t>보육교사도우미사업비</t>
  </si>
  <si>
    <t>치안지킴이사업비</t>
  </si>
  <si>
    <t>담당자사업비</t>
  </si>
  <si>
    <t>실버보금자리사업비</t>
  </si>
  <si>
    <t>지킴이사업비</t>
    <phoneticPr fontId="3" type="noConversion"/>
  </si>
  <si>
    <t>마을탐방사업비</t>
    <phoneticPr fontId="3" type="noConversion"/>
  </si>
  <si>
    <t>마을지기사업비</t>
    <phoneticPr fontId="3" type="noConversion"/>
  </si>
  <si>
    <t>우체국지원사업비</t>
    <phoneticPr fontId="3" type="noConversion"/>
  </si>
  <si>
    <t>위기가구관리사업비</t>
    <phoneticPr fontId="3" type="noConversion"/>
  </si>
  <si>
    <t>마을건강파트너사업비</t>
    <phoneticPr fontId="3" type="noConversion"/>
  </si>
  <si>
    <t>ESG사업비</t>
    <phoneticPr fontId="3" type="noConversion"/>
  </si>
  <si>
    <t>사업단지원사업비</t>
  </si>
  <si>
    <t>시장형지원사업비</t>
  </si>
  <si>
    <t>기타사업지원사업비</t>
  </si>
  <si>
    <t>일반사업비</t>
  </si>
  <si>
    <t>홍보사업비</t>
  </si>
  <si>
    <t>예비비</t>
  </si>
  <si>
    <t>반환금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</si>
</sst>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0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2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"/>
      <family val="3"/>
      <charset val="129"/>
    </font>
    <font>
      <b/>
      <sz val="1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25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  <font>
      <sz val="18"/>
      <color theme="1"/>
      <name val="굴림체"/>
      <family val="3"/>
      <charset val="129"/>
    </font>
    <font>
      <sz val="18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8"/>
      <color rgb="FF000000"/>
      <name val="굴림체"/>
      <family val="3"/>
      <charset val="129"/>
    </font>
    <font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3" fillId="0" borderId="0">
      <alignment vertical="center"/>
    </xf>
    <xf numFmtId="41" fontId="13" fillId="0" borderId="0">
      <alignment vertical="center"/>
    </xf>
  </cellStyleXfs>
  <cellXfs count="81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 wrapText="1"/>
    </xf>
    <xf numFmtId="176" fontId="6" fillId="2" borderId="8" xfId="0" applyNumberFormat="1" applyFont="1" applyFill="1" applyBorder="1" applyAlignment="1">
      <alignment horizontal="right" vertical="center" wrapText="1"/>
    </xf>
    <xf numFmtId="176" fontId="6" fillId="2" borderId="5" xfId="0" applyNumberFormat="1" applyFont="1" applyFill="1" applyBorder="1" applyAlignment="1">
      <alignment horizontal="right" vertical="center" wrapText="1"/>
    </xf>
    <xf numFmtId="3" fontId="6" fillId="2" borderId="8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176" fontId="7" fillId="2" borderId="8" xfId="0" applyNumberFormat="1" applyFont="1" applyFill="1" applyBorder="1" applyAlignment="1">
      <alignment horizontal="right" vertical="center" wrapText="1" shrinkToFit="1"/>
    </xf>
    <xf numFmtId="0" fontId="1" fillId="2" borderId="0" xfId="0" applyFont="1" applyFill="1">
      <alignment vertical="center"/>
    </xf>
    <xf numFmtId="0" fontId="8" fillId="2" borderId="0" xfId="0" applyFont="1" applyFill="1" applyAlignment="1">
      <alignment horizontal="center" vertical="center" shrinkToFit="1"/>
    </xf>
    <xf numFmtId="0" fontId="9" fillId="2" borderId="0" xfId="0" applyFont="1" applyFill="1" applyAlignment="1">
      <alignment vertical="center" shrinkToFit="1"/>
    </xf>
    <xf numFmtId="0" fontId="10" fillId="2" borderId="0" xfId="0" applyFont="1" applyFill="1" applyAlignment="1">
      <alignment horizontal="center" vertical="center" shrinkToFit="1"/>
    </xf>
    <xf numFmtId="0" fontId="10" fillId="2" borderId="0" xfId="0" applyFont="1" applyFill="1" applyAlignment="1">
      <alignment horizontal="right" vertical="center" shrinkToFit="1"/>
    </xf>
    <xf numFmtId="0" fontId="11" fillId="2" borderId="0" xfId="0" applyFont="1" applyFill="1" applyAlignment="1">
      <alignment vertical="center" shrinkToFit="1"/>
    </xf>
    <xf numFmtId="0" fontId="11" fillId="2" borderId="0" xfId="0" applyFont="1" applyFill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1" fillId="2" borderId="12" xfId="0" applyFont="1" applyFill="1" applyBorder="1" applyAlignment="1">
      <alignment horizontal="center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shrinkToFit="1"/>
    </xf>
    <xf numFmtId="0" fontId="11" fillId="2" borderId="15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18" xfId="0" applyFont="1" applyFill="1" applyBorder="1" applyAlignment="1">
      <alignment horizontal="center" vertical="center" shrinkToFit="1"/>
    </xf>
    <xf numFmtId="0" fontId="12" fillId="0" borderId="18" xfId="0" applyFont="1" applyBorder="1" applyAlignment="1">
      <alignment horizontal="center" vertical="center" shrinkToFit="1"/>
    </xf>
    <xf numFmtId="0" fontId="11" fillId="2" borderId="18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4" fillId="3" borderId="20" xfId="1" applyFont="1" applyFill="1" applyBorder="1" applyAlignment="1">
      <alignment horizontal="center" vertical="center" shrinkToFit="1"/>
    </xf>
    <xf numFmtId="49" fontId="14" fillId="3" borderId="21" xfId="1" applyNumberFormat="1" applyFont="1" applyFill="1" applyBorder="1" applyAlignment="1">
      <alignment horizontal="left" vertical="center" wrapText="1"/>
    </xf>
    <xf numFmtId="3" fontId="15" fillId="2" borderId="8" xfId="0" applyNumberFormat="1" applyFont="1" applyFill="1" applyBorder="1" applyAlignment="1">
      <alignment horizontal="right" vertical="center" wrapText="1"/>
    </xf>
    <xf numFmtId="41" fontId="14" fillId="3" borderId="5" xfId="2" applyFont="1" applyFill="1" applyBorder="1" applyAlignment="1">
      <alignment horizontal="right" vertical="center" shrinkToFit="1"/>
    </xf>
    <xf numFmtId="49" fontId="14" fillId="3" borderId="21" xfId="1" applyNumberFormat="1" applyFont="1" applyFill="1" applyBorder="1" applyAlignment="1">
      <alignment horizontal="left" vertical="center" shrinkToFit="1"/>
    </xf>
    <xf numFmtId="49" fontId="14" fillId="2" borderId="21" xfId="1" applyNumberFormat="1" applyFont="1" applyFill="1" applyBorder="1" applyAlignment="1">
      <alignment horizontal="left" vertical="center" shrinkToFit="1"/>
    </xf>
    <xf numFmtId="3" fontId="15" fillId="2" borderId="5" xfId="0" applyNumberFormat="1" applyFont="1" applyFill="1" applyBorder="1" applyAlignment="1">
      <alignment horizontal="right" vertical="center" wrapText="1"/>
    </xf>
    <xf numFmtId="41" fontId="14" fillId="3" borderId="22" xfId="2" applyFont="1" applyFill="1" applyBorder="1" applyAlignment="1">
      <alignment horizontal="right" vertical="center" wrapText="1"/>
    </xf>
    <xf numFmtId="0" fontId="14" fillId="3" borderId="0" xfId="1" applyFont="1" applyFill="1" applyAlignment="1">
      <alignment vertical="center" shrinkToFit="1"/>
    </xf>
    <xf numFmtId="0" fontId="14" fillId="3" borderId="23" xfId="1" applyFont="1" applyFill="1" applyBorder="1" applyAlignment="1">
      <alignment horizontal="center" vertical="center" shrinkToFit="1"/>
    </xf>
    <xf numFmtId="49" fontId="14" fillId="3" borderId="24" xfId="1" applyNumberFormat="1" applyFont="1" applyFill="1" applyBorder="1" applyAlignment="1">
      <alignment horizontal="left" vertical="center" wrapText="1"/>
    </xf>
    <xf numFmtId="49" fontId="14" fillId="3" borderId="24" xfId="1" applyNumberFormat="1" applyFont="1" applyFill="1" applyBorder="1" applyAlignment="1">
      <alignment horizontal="left" vertical="center" shrinkToFit="1"/>
    </xf>
    <xf numFmtId="49" fontId="14" fillId="2" borderId="24" xfId="1" applyNumberFormat="1" applyFont="1" applyFill="1" applyBorder="1" applyAlignment="1">
      <alignment horizontal="left" vertical="center" shrinkToFit="1"/>
    </xf>
    <xf numFmtId="41" fontId="14" fillId="2" borderId="5" xfId="2" applyFont="1" applyFill="1" applyBorder="1" applyAlignment="1">
      <alignment horizontal="right" vertical="center" shrinkToFit="1"/>
    </xf>
    <xf numFmtId="41" fontId="14" fillId="2" borderId="5" xfId="2" applyFont="1" applyFill="1" applyBorder="1" applyAlignment="1">
      <alignment horizontal="right" vertical="center" wrapText="1" shrinkToFit="1"/>
    </xf>
    <xf numFmtId="176" fontId="14" fillId="2" borderId="5" xfId="0" applyNumberFormat="1" applyFont="1" applyFill="1" applyBorder="1" applyAlignment="1">
      <alignment horizontal="right" vertical="center" wrapText="1"/>
    </xf>
    <xf numFmtId="0" fontId="15" fillId="2" borderId="5" xfId="0" applyFont="1" applyFill="1" applyBorder="1" applyAlignment="1">
      <alignment horizontal="left" vertical="center" wrapText="1"/>
    </xf>
    <xf numFmtId="0" fontId="14" fillId="3" borderId="24" xfId="1" applyFont="1" applyFill="1" applyBorder="1" applyAlignment="1">
      <alignment horizontal="left" vertical="center" shrinkToFit="1"/>
    </xf>
    <xf numFmtId="0" fontId="14" fillId="3" borderId="25" xfId="1" applyFont="1" applyFill="1" applyBorder="1" applyAlignment="1">
      <alignment horizontal="left" vertical="center" shrinkToFit="1"/>
    </xf>
    <xf numFmtId="0" fontId="14" fillId="2" borderId="5" xfId="0" applyFont="1" applyFill="1" applyBorder="1" applyAlignment="1">
      <alignment horizontal="left" vertical="center" wrapText="1"/>
    </xf>
    <xf numFmtId="0" fontId="17" fillId="3" borderId="0" xfId="1" applyFont="1" applyFill="1" applyAlignment="1">
      <alignment vertical="center" shrinkToFit="1"/>
    </xf>
    <xf numFmtId="0" fontId="18" fillId="3" borderId="26" xfId="1" applyFont="1" applyFill="1" applyBorder="1" applyAlignment="1">
      <alignment horizontal="center" vertical="center" shrinkToFit="1"/>
    </xf>
    <xf numFmtId="0" fontId="18" fillId="3" borderId="27" xfId="1" applyFont="1" applyFill="1" applyBorder="1" applyAlignment="1">
      <alignment horizontal="center" vertical="center" shrinkToFit="1"/>
    </xf>
    <xf numFmtId="0" fontId="18" fillId="3" borderId="28" xfId="1" applyFont="1" applyFill="1" applyBorder="1" applyAlignment="1">
      <alignment horizontal="center" vertical="center" shrinkToFit="1"/>
    </xf>
    <xf numFmtId="3" fontId="18" fillId="3" borderId="29" xfId="1" applyNumberFormat="1" applyFont="1" applyFill="1" applyBorder="1" applyAlignment="1">
      <alignment horizontal="right" vertical="center" shrinkToFit="1"/>
    </xf>
    <xf numFmtId="0" fontId="18" fillId="3" borderId="30" xfId="1" applyFont="1" applyFill="1" applyBorder="1" applyAlignment="1">
      <alignment horizontal="center" vertical="center" shrinkToFit="1"/>
    </xf>
    <xf numFmtId="0" fontId="18" fillId="3" borderId="31" xfId="1" applyFont="1" applyFill="1" applyBorder="1" applyAlignment="1">
      <alignment horizontal="center" vertical="center" shrinkToFit="1"/>
    </xf>
    <xf numFmtId="3" fontId="18" fillId="2" borderId="29" xfId="1" applyNumberFormat="1" applyFont="1" applyFill="1" applyBorder="1" applyAlignment="1">
      <alignment horizontal="right" vertical="center" shrinkToFit="1"/>
    </xf>
    <xf numFmtId="3" fontId="18" fillId="3" borderId="32" xfId="1" applyNumberFormat="1" applyFont="1" applyFill="1" applyBorder="1" applyAlignment="1">
      <alignment horizontal="right" vertical="center" shrinkToFit="1"/>
    </xf>
    <xf numFmtId="0" fontId="19" fillId="3" borderId="0" xfId="1" applyFont="1" applyFill="1" applyAlignment="1">
      <alignment vertical="center" shrinkToFit="1"/>
    </xf>
    <xf numFmtId="0" fontId="9" fillId="2" borderId="0" xfId="0" applyFont="1" applyFill="1" applyAlignment="1">
      <alignment horizontal="center" vertical="center" shrinkToFit="1"/>
    </xf>
  </cellXfs>
  <cellStyles count="3">
    <cellStyle name="쉼표 [0] 5" xfId="2" xr:uid="{6816ABFD-8B16-41D5-9815-26E32ABACAC3}"/>
    <cellStyle name="표준" xfId="0" builtinId="0"/>
    <cellStyle name="표준 5" xfId="1" xr:uid="{5C4E9F95-2EC3-46C8-A661-641B4955F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CCAFA-5A02-4DFE-9AA6-B9AE6895A726}">
  <sheetPr>
    <tabColor rgb="FF00B050"/>
    <pageSetUpPr fitToPage="1"/>
  </sheetPr>
  <dimension ref="A1:K12"/>
  <sheetViews>
    <sheetView tabSelected="1" zoomScale="85" zoomScaleNormal="85" workbookViewId="0">
      <selection sqref="A1:K1"/>
    </sheetView>
  </sheetViews>
  <sheetFormatPr defaultRowHeight="16.5" x14ac:dyDescent="0.3"/>
  <cols>
    <col min="1" max="1" width="5.125" style="2" customWidth="1"/>
    <col min="2" max="3" width="9.125" style="2" customWidth="1"/>
    <col min="4" max="5" width="14.625" style="2" customWidth="1"/>
    <col min="6" max="6" width="13.5" style="2" customWidth="1"/>
    <col min="7" max="7" width="12.625" style="2" customWidth="1"/>
    <col min="8" max="8" width="17.5" style="2" customWidth="1"/>
    <col min="9" max="10" width="14.625" style="2" customWidth="1"/>
    <col min="11" max="11" width="13.5" style="2" customWidth="1"/>
    <col min="12" max="16384" width="9" style="2"/>
  </cols>
  <sheetData>
    <row r="1" spans="1:11" ht="25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5.5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30" customHeight="1" x14ac:dyDescent="0.3">
      <c r="A3" s="4" t="s">
        <v>1</v>
      </c>
      <c r="B3" s="5" t="s">
        <v>2</v>
      </c>
      <c r="C3" s="6"/>
      <c r="D3" s="6"/>
      <c r="E3" s="6"/>
      <c r="F3" s="7"/>
      <c r="G3" s="5" t="s">
        <v>3</v>
      </c>
      <c r="H3" s="6"/>
      <c r="I3" s="6"/>
      <c r="J3" s="6"/>
      <c r="K3" s="7"/>
    </row>
    <row r="4" spans="1:11" ht="30" customHeight="1" x14ac:dyDescent="0.3">
      <c r="A4" s="8"/>
      <c r="B4" s="9" t="s">
        <v>4</v>
      </c>
      <c r="C4" s="9" t="s">
        <v>5</v>
      </c>
      <c r="D4" s="9" t="s">
        <v>6</v>
      </c>
      <c r="E4" s="10" t="s">
        <v>7</v>
      </c>
      <c r="F4" s="9" t="s">
        <v>8</v>
      </c>
      <c r="G4" s="9" t="s">
        <v>4</v>
      </c>
      <c r="H4" s="9" t="s">
        <v>5</v>
      </c>
      <c r="I4" s="10" t="s">
        <v>6</v>
      </c>
      <c r="J4" s="10" t="s">
        <v>7</v>
      </c>
      <c r="K4" s="9" t="s">
        <v>8</v>
      </c>
    </row>
    <row r="5" spans="1:11" ht="120" customHeight="1" x14ac:dyDescent="0.3">
      <c r="A5" s="11">
        <v>1</v>
      </c>
      <c r="B5" s="12" t="s">
        <v>9</v>
      </c>
      <c r="C5" s="12" t="s">
        <v>9</v>
      </c>
      <c r="D5" s="13">
        <v>1448704400</v>
      </c>
      <c r="E5" s="14">
        <v>1394445169</v>
      </c>
      <c r="F5" s="15">
        <f>D5-E5</f>
        <v>54259231</v>
      </c>
      <c r="G5" s="16" t="s">
        <v>10</v>
      </c>
      <c r="H5" s="12" t="s">
        <v>11</v>
      </c>
      <c r="I5" s="14">
        <v>361666170</v>
      </c>
      <c r="J5" s="14">
        <v>361454260</v>
      </c>
      <c r="K5" s="15">
        <f>I5-J5</f>
        <v>211910</v>
      </c>
    </row>
    <row r="6" spans="1:11" ht="120" customHeight="1" x14ac:dyDescent="0.3">
      <c r="A6" s="17">
        <v>2</v>
      </c>
      <c r="B6" s="18" t="s">
        <v>12</v>
      </c>
      <c r="C6" s="18" t="s">
        <v>12</v>
      </c>
      <c r="D6" s="14">
        <v>10353392000</v>
      </c>
      <c r="E6" s="14">
        <v>10353392000</v>
      </c>
      <c r="F6" s="15">
        <f t="shared" ref="F6:F11" si="0">D6-E6</f>
        <v>0</v>
      </c>
      <c r="G6" s="19"/>
      <c r="H6" s="18" t="s">
        <v>13</v>
      </c>
      <c r="I6" s="14">
        <v>1137400</v>
      </c>
      <c r="J6" s="14">
        <v>1077400</v>
      </c>
      <c r="K6" s="15">
        <f t="shared" ref="K6:K11" si="1">I6-J6</f>
        <v>60000</v>
      </c>
    </row>
    <row r="7" spans="1:11" ht="120" customHeight="1" x14ac:dyDescent="0.3">
      <c r="A7" s="17">
        <v>3</v>
      </c>
      <c r="B7" s="18" t="s">
        <v>14</v>
      </c>
      <c r="C7" s="18" t="s">
        <v>14</v>
      </c>
      <c r="D7" s="14">
        <v>1000000</v>
      </c>
      <c r="E7" s="14">
        <v>1000000</v>
      </c>
      <c r="F7" s="15">
        <f t="shared" si="0"/>
        <v>0</v>
      </c>
      <c r="G7" s="20"/>
      <c r="H7" s="18" t="s">
        <v>15</v>
      </c>
      <c r="I7" s="14">
        <v>21613719</v>
      </c>
      <c r="J7" s="14">
        <v>20675552</v>
      </c>
      <c r="K7" s="15">
        <f t="shared" si="1"/>
        <v>938167</v>
      </c>
    </row>
    <row r="8" spans="1:11" ht="120" customHeight="1" x14ac:dyDescent="0.3">
      <c r="A8" s="17">
        <v>4</v>
      </c>
      <c r="B8" s="18" t="s">
        <v>16</v>
      </c>
      <c r="C8" s="18" t="s">
        <v>16</v>
      </c>
      <c r="D8" s="14">
        <v>4000000</v>
      </c>
      <c r="E8" s="14">
        <v>4000000</v>
      </c>
      <c r="F8" s="15">
        <f t="shared" si="0"/>
        <v>0</v>
      </c>
      <c r="G8" s="16" t="s">
        <v>17</v>
      </c>
      <c r="H8" s="18" t="s">
        <v>18</v>
      </c>
      <c r="I8" s="14">
        <v>11212966358</v>
      </c>
      <c r="J8" s="14">
        <v>11173943548</v>
      </c>
      <c r="K8" s="15">
        <f t="shared" si="1"/>
        <v>39022810</v>
      </c>
    </row>
    <row r="9" spans="1:11" ht="120" customHeight="1" x14ac:dyDescent="0.3">
      <c r="A9" s="17">
        <v>5</v>
      </c>
      <c r="B9" s="18" t="s">
        <v>19</v>
      </c>
      <c r="C9" s="18" t="s">
        <v>19</v>
      </c>
      <c r="D9" s="14">
        <v>139751643</v>
      </c>
      <c r="E9" s="14">
        <v>139751643</v>
      </c>
      <c r="F9" s="15">
        <f t="shared" si="0"/>
        <v>0</v>
      </c>
      <c r="G9" s="19"/>
      <c r="H9" s="18" t="s">
        <v>20</v>
      </c>
      <c r="I9" s="14">
        <v>10445500</v>
      </c>
      <c r="J9" s="14">
        <v>10445500</v>
      </c>
      <c r="K9" s="15">
        <f t="shared" si="1"/>
        <v>0</v>
      </c>
    </row>
    <row r="10" spans="1:11" ht="120" customHeight="1" x14ac:dyDescent="0.3">
      <c r="A10" s="17">
        <v>6</v>
      </c>
      <c r="B10" s="18" t="s">
        <v>21</v>
      </c>
      <c r="C10" s="18" t="s">
        <v>21</v>
      </c>
      <c r="D10" s="14">
        <v>18433957</v>
      </c>
      <c r="E10" s="14">
        <v>16573936</v>
      </c>
      <c r="F10" s="15">
        <f t="shared" si="0"/>
        <v>1860021</v>
      </c>
      <c r="G10" s="21"/>
      <c r="H10" s="18" t="s">
        <v>22</v>
      </c>
      <c r="I10" s="14">
        <v>78600</v>
      </c>
      <c r="J10" s="14">
        <v>78600</v>
      </c>
      <c r="K10" s="15">
        <f t="shared" si="1"/>
        <v>0</v>
      </c>
    </row>
    <row r="11" spans="1:11" ht="120" customHeight="1" x14ac:dyDescent="0.3">
      <c r="A11" s="17">
        <v>7</v>
      </c>
      <c r="B11" s="22"/>
      <c r="C11" s="18"/>
      <c r="D11" s="15"/>
      <c r="E11" s="15"/>
      <c r="F11" s="15">
        <f t="shared" si="0"/>
        <v>0</v>
      </c>
      <c r="G11" s="18" t="s">
        <v>23</v>
      </c>
      <c r="H11" s="18" t="s">
        <v>23</v>
      </c>
      <c r="I11" s="14">
        <v>357374253</v>
      </c>
      <c r="J11" s="14">
        <v>341487888</v>
      </c>
      <c r="K11" s="15">
        <f t="shared" si="1"/>
        <v>15886365</v>
      </c>
    </row>
    <row r="12" spans="1:11" s="27" customFormat="1" ht="30" customHeight="1" x14ac:dyDescent="0.3">
      <c r="A12" s="23" t="s">
        <v>24</v>
      </c>
      <c r="B12" s="24"/>
      <c r="C12" s="25"/>
      <c r="D12" s="26">
        <f>SUM(D5:D11)</f>
        <v>11965282000</v>
      </c>
      <c r="E12" s="26">
        <f>SUM(E5:E11)</f>
        <v>11909162748</v>
      </c>
      <c r="F12" s="26">
        <f>SUM(F5:F11)</f>
        <v>56119252</v>
      </c>
      <c r="G12" s="23" t="s">
        <v>24</v>
      </c>
      <c r="H12" s="25"/>
      <c r="I12" s="26">
        <f>SUM(I5:I11)</f>
        <v>11965282000</v>
      </c>
      <c r="J12" s="26">
        <f>SUM(J5:J11)</f>
        <v>11909162748</v>
      </c>
      <c r="K12" s="26">
        <f>SUM(K5:K11)</f>
        <v>56119252</v>
      </c>
    </row>
  </sheetData>
  <mergeCells count="8">
    <mergeCell ref="A12:C12"/>
    <mergeCell ref="G12:H12"/>
    <mergeCell ref="A1:K1"/>
    <mergeCell ref="A3:A4"/>
    <mergeCell ref="B3:F3"/>
    <mergeCell ref="G3:K3"/>
    <mergeCell ref="G5:G7"/>
    <mergeCell ref="G8:G10"/>
  </mergeCells>
  <phoneticPr fontId="3" type="noConversion"/>
  <pageMargins left="0.39370078740157483" right="0.39370078740157483" top="0.74803149606299213" bottom="0.74803149606299213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0E258-418D-4FE4-A797-C5B228620486}">
  <sheetPr>
    <tabColor theme="8"/>
  </sheetPr>
  <dimension ref="A1:M60"/>
  <sheetViews>
    <sheetView view="pageBreakPreview" topLeftCell="C1" zoomScale="60" zoomScaleNormal="55" workbookViewId="0">
      <selection sqref="A1:M1"/>
    </sheetView>
  </sheetViews>
  <sheetFormatPr defaultRowHeight="13.5" x14ac:dyDescent="0.3"/>
  <cols>
    <col min="1" max="1" width="4.125" style="29" customWidth="1"/>
    <col min="2" max="3" width="17.5" style="80" bestFit="1" customWidth="1"/>
    <col min="4" max="4" width="34.125" style="80" bestFit="1" customWidth="1"/>
    <col min="5" max="6" width="24.5" style="29" bestFit="1" customWidth="1"/>
    <col min="7" max="7" width="25.875" style="29" customWidth="1"/>
    <col min="8" max="8" width="25" style="80" customWidth="1"/>
    <col min="9" max="9" width="22.5" style="80" customWidth="1"/>
    <col min="10" max="10" width="58.75" style="80" customWidth="1"/>
    <col min="11" max="12" width="24.625" style="29" bestFit="1" customWidth="1"/>
    <col min="13" max="13" width="26" style="29" bestFit="1" customWidth="1"/>
    <col min="14" max="16384" width="9" style="29"/>
  </cols>
  <sheetData>
    <row r="1" spans="1:13" ht="32.25" x14ac:dyDescent="0.3">
      <c r="A1" s="28" t="s">
        <v>25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s="32" customFormat="1" ht="22.5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1" t="s">
        <v>26</v>
      </c>
      <c r="M2" s="31"/>
    </row>
    <row r="3" spans="1:13" s="32" customFormat="1" ht="7.5" customHeight="1" thickBot="1" x14ac:dyDescent="0.35">
      <c r="B3" s="33"/>
      <c r="C3" s="33"/>
      <c r="D3" s="33"/>
      <c r="H3" s="33"/>
      <c r="I3" s="33"/>
      <c r="J3" s="33"/>
    </row>
    <row r="4" spans="1:13" s="32" customFormat="1" ht="30" customHeight="1" x14ac:dyDescent="0.3">
      <c r="A4" s="34" t="s">
        <v>1</v>
      </c>
      <c r="B4" s="35" t="s">
        <v>2</v>
      </c>
      <c r="C4" s="36"/>
      <c r="D4" s="36"/>
      <c r="E4" s="36"/>
      <c r="F4" s="36"/>
      <c r="G4" s="37"/>
      <c r="H4" s="35" t="s">
        <v>3</v>
      </c>
      <c r="I4" s="36"/>
      <c r="J4" s="36"/>
      <c r="K4" s="36"/>
      <c r="L4" s="36"/>
      <c r="M4" s="38"/>
    </row>
    <row r="5" spans="1:13" s="32" customFormat="1" ht="30" customHeight="1" x14ac:dyDescent="0.3">
      <c r="A5" s="39"/>
      <c r="B5" s="40" t="s">
        <v>4</v>
      </c>
      <c r="C5" s="40" t="s">
        <v>5</v>
      </c>
      <c r="D5" s="40" t="s">
        <v>27</v>
      </c>
      <c r="E5" s="41" t="s">
        <v>6</v>
      </c>
      <c r="F5" s="42"/>
      <c r="G5" s="43"/>
      <c r="H5" s="40" t="s">
        <v>4</v>
      </c>
      <c r="I5" s="40" t="s">
        <v>5</v>
      </c>
      <c r="J5" s="40" t="s">
        <v>27</v>
      </c>
      <c r="K5" s="41" t="s">
        <v>6</v>
      </c>
      <c r="L5" s="42"/>
      <c r="M5" s="44"/>
    </row>
    <row r="6" spans="1:13" s="32" customFormat="1" ht="30" customHeight="1" thickBot="1" x14ac:dyDescent="0.35">
      <c r="A6" s="45"/>
      <c r="B6" s="46"/>
      <c r="C6" s="46"/>
      <c r="D6" s="46"/>
      <c r="E6" s="47" t="s">
        <v>28</v>
      </c>
      <c r="F6" s="47" t="s">
        <v>29</v>
      </c>
      <c r="G6" s="48" t="s">
        <v>8</v>
      </c>
      <c r="H6" s="46"/>
      <c r="I6" s="46"/>
      <c r="J6" s="46"/>
      <c r="K6" s="47" t="s">
        <v>28</v>
      </c>
      <c r="L6" s="47" t="s">
        <v>29</v>
      </c>
      <c r="M6" s="49" t="s">
        <v>8</v>
      </c>
    </row>
    <row r="7" spans="1:13" s="58" customFormat="1" ht="30" customHeight="1" thickTop="1" x14ac:dyDescent="0.3">
      <c r="A7" s="50">
        <v>1</v>
      </c>
      <c r="B7" s="51" t="s">
        <v>9</v>
      </c>
      <c r="C7" s="51" t="s">
        <v>9</v>
      </c>
      <c r="D7" s="51" t="s">
        <v>9</v>
      </c>
      <c r="E7" s="52">
        <v>1668445160</v>
      </c>
      <c r="F7" s="52">
        <v>1668445160</v>
      </c>
      <c r="G7" s="53">
        <f>F7-E7</f>
        <v>0</v>
      </c>
      <c r="H7" s="54" t="s">
        <v>10</v>
      </c>
      <c r="I7" s="54" t="s">
        <v>11</v>
      </c>
      <c r="J7" s="55" t="s">
        <v>30</v>
      </c>
      <c r="K7" s="56">
        <v>267372990</v>
      </c>
      <c r="L7" s="56">
        <v>290363520</v>
      </c>
      <c r="M7" s="57">
        <f>L7-K7</f>
        <v>22990530</v>
      </c>
    </row>
    <row r="8" spans="1:13" s="58" customFormat="1" ht="30" customHeight="1" x14ac:dyDescent="0.3">
      <c r="A8" s="59">
        <v>2</v>
      </c>
      <c r="B8" s="60" t="s">
        <v>12</v>
      </c>
      <c r="C8" s="60" t="s">
        <v>12</v>
      </c>
      <c r="D8" s="60" t="s">
        <v>31</v>
      </c>
      <c r="E8" s="56">
        <v>5502727000</v>
      </c>
      <c r="F8" s="56">
        <v>5515527000</v>
      </c>
      <c r="G8" s="53">
        <f>F8-E8</f>
        <v>12800000</v>
      </c>
      <c r="H8" s="61"/>
      <c r="I8" s="61"/>
      <c r="J8" s="62" t="s">
        <v>32</v>
      </c>
      <c r="K8" s="56">
        <v>40903150</v>
      </c>
      <c r="L8" s="56">
        <v>42948900</v>
      </c>
      <c r="M8" s="57">
        <f t="shared" ref="M8:M59" si="0">L8-K8</f>
        <v>2045750</v>
      </c>
    </row>
    <row r="9" spans="1:13" s="58" customFormat="1" ht="30" customHeight="1" x14ac:dyDescent="0.3">
      <c r="A9" s="59">
        <v>3</v>
      </c>
      <c r="B9" s="60"/>
      <c r="C9" s="60"/>
      <c r="D9" s="60" t="s">
        <v>33</v>
      </c>
      <c r="E9" s="56">
        <v>3078532500</v>
      </c>
      <c r="F9" s="56">
        <v>3117130500</v>
      </c>
      <c r="G9" s="53">
        <f t="shared" ref="G9:G17" si="1">F9-E9</f>
        <v>38598000</v>
      </c>
      <c r="H9" s="61"/>
      <c r="I9" s="61"/>
      <c r="J9" s="62" t="s">
        <v>34</v>
      </c>
      <c r="K9" s="56">
        <v>25721490</v>
      </c>
      <c r="L9" s="56">
        <v>27750960</v>
      </c>
      <c r="M9" s="57">
        <f t="shared" si="0"/>
        <v>2029470</v>
      </c>
    </row>
    <row r="10" spans="1:13" s="58" customFormat="1" ht="30" customHeight="1" x14ac:dyDescent="0.3">
      <c r="A10" s="59">
        <v>4</v>
      </c>
      <c r="B10" s="60"/>
      <c r="C10" s="60"/>
      <c r="D10" s="60" t="s">
        <v>35</v>
      </c>
      <c r="E10" s="56">
        <v>2833887500</v>
      </c>
      <c r="F10" s="56">
        <v>2840427500</v>
      </c>
      <c r="G10" s="53">
        <f t="shared" si="1"/>
        <v>6540000</v>
      </c>
      <c r="H10" s="61"/>
      <c r="I10" s="61"/>
      <c r="J10" s="62" t="s">
        <v>36</v>
      </c>
      <c r="K10" s="56">
        <v>32773370</v>
      </c>
      <c r="L10" s="56">
        <v>35359280</v>
      </c>
      <c r="M10" s="57">
        <f t="shared" si="0"/>
        <v>2585910</v>
      </c>
    </row>
    <row r="11" spans="1:13" s="58" customFormat="1" ht="30" customHeight="1" x14ac:dyDescent="0.3">
      <c r="A11" s="59">
        <v>5</v>
      </c>
      <c r="B11" s="60" t="s">
        <v>37</v>
      </c>
      <c r="C11" s="60" t="s">
        <v>37</v>
      </c>
      <c r="D11" s="60" t="s">
        <v>38</v>
      </c>
      <c r="E11" s="53">
        <v>0</v>
      </c>
      <c r="F11" s="63">
        <v>0</v>
      </c>
      <c r="G11" s="53">
        <f t="shared" si="1"/>
        <v>0</v>
      </c>
      <c r="H11" s="61"/>
      <c r="I11" s="61"/>
      <c r="J11" s="62" t="s">
        <v>39</v>
      </c>
      <c r="K11" s="56">
        <v>9900000</v>
      </c>
      <c r="L11" s="56">
        <v>11840000</v>
      </c>
      <c r="M11" s="57">
        <f t="shared" si="0"/>
        <v>1940000</v>
      </c>
    </row>
    <row r="12" spans="1:13" s="58" customFormat="1" ht="30" customHeight="1" x14ac:dyDescent="0.3">
      <c r="A12" s="59">
        <v>6</v>
      </c>
      <c r="B12" s="60"/>
      <c r="C12" s="60"/>
      <c r="D12" s="60" t="s">
        <v>40</v>
      </c>
      <c r="E12" s="53">
        <v>5000000</v>
      </c>
      <c r="F12" s="64">
        <v>3000000</v>
      </c>
      <c r="G12" s="53">
        <f t="shared" si="1"/>
        <v>-2000000</v>
      </c>
      <c r="H12" s="61" t="s">
        <v>10</v>
      </c>
      <c r="I12" s="61" t="s">
        <v>13</v>
      </c>
      <c r="J12" s="62" t="s">
        <v>41</v>
      </c>
      <c r="K12" s="65">
        <v>700000</v>
      </c>
      <c r="L12" s="65">
        <v>640000</v>
      </c>
      <c r="M12" s="57">
        <f t="shared" si="0"/>
        <v>-60000</v>
      </c>
    </row>
    <row r="13" spans="1:13" s="58" customFormat="1" ht="30" customHeight="1" x14ac:dyDescent="0.3">
      <c r="A13" s="59">
        <v>7</v>
      </c>
      <c r="B13" s="60" t="s">
        <v>16</v>
      </c>
      <c r="C13" s="60" t="s">
        <v>16</v>
      </c>
      <c r="D13" s="60" t="s">
        <v>42</v>
      </c>
      <c r="E13" s="56">
        <v>4000000</v>
      </c>
      <c r="F13" s="56">
        <v>4000000</v>
      </c>
      <c r="G13" s="53">
        <f t="shared" si="1"/>
        <v>0</v>
      </c>
      <c r="H13" s="61"/>
      <c r="I13" s="61"/>
      <c r="J13" s="62" t="s">
        <v>43</v>
      </c>
      <c r="K13" s="65">
        <v>500000</v>
      </c>
      <c r="L13" s="65">
        <v>300000</v>
      </c>
      <c r="M13" s="57">
        <f t="shared" si="0"/>
        <v>-200000</v>
      </c>
    </row>
    <row r="14" spans="1:13" s="58" customFormat="1" ht="30" customHeight="1" x14ac:dyDescent="0.3">
      <c r="A14" s="59">
        <v>8</v>
      </c>
      <c r="B14" s="60"/>
      <c r="C14" s="60"/>
      <c r="D14" s="60" t="s">
        <v>44</v>
      </c>
      <c r="E14" s="53">
        <v>0</v>
      </c>
      <c r="F14" s="63">
        <v>0</v>
      </c>
      <c r="G14" s="53">
        <f t="shared" si="1"/>
        <v>0</v>
      </c>
      <c r="H14" s="61" t="s">
        <v>10</v>
      </c>
      <c r="I14" s="61" t="s">
        <v>15</v>
      </c>
      <c r="J14" s="62" t="s">
        <v>45</v>
      </c>
      <c r="K14" s="56">
        <v>500000</v>
      </c>
      <c r="L14" s="56">
        <v>500000</v>
      </c>
      <c r="M14" s="57">
        <f t="shared" si="0"/>
        <v>0</v>
      </c>
    </row>
    <row r="15" spans="1:13" s="58" customFormat="1" ht="30" customHeight="1" x14ac:dyDescent="0.3">
      <c r="A15" s="59">
        <v>9</v>
      </c>
      <c r="B15" s="60" t="s">
        <v>19</v>
      </c>
      <c r="C15" s="60" t="s">
        <v>19</v>
      </c>
      <c r="D15" s="60" t="s">
        <v>46</v>
      </c>
      <c r="E15" s="56">
        <v>337479422</v>
      </c>
      <c r="F15" s="56">
        <v>321593084</v>
      </c>
      <c r="G15" s="53">
        <f t="shared" si="1"/>
        <v>-15886338</v>
      </c>
      <c r="H15" s="61"/>
      <c r="I15" s="61"/>
      <c r="J15" s="62" t="s">
        <v>47</v>
      </c>
      <c r="K15" s="56">
        <v>8897000</v>
      </c>
      <c r="L15" s="56">
        <v>12119350</v>
      </c>
      <c r="M15" s="57">
        <f t="shared" si="0"/>
        <v>3222350</v>
      </c>
    </row>
    <row r="16" spans="1:13" s="58" customFormat="1" ht="30" customHeight="1" x14ac:dyDescent="0.3">
      <c r="A16" s="59">
        <v>10</v>
      </c>
      <c r="B16" s="60"/>
      <c r="C16" s="60"/>
      <c r="D16" s="60" t="s">
        <v>48</v>
      </c>
      <c r="E16" s="63">
        <v>0</v>
      </c>
      <c r="F16" s="63">
        <v>0</v>
      </c>
      <c r="G16" s="53">
        <f t="shared" si="1"/>
        <v>0</v>
      </c>
      <c r="H16" s="61"/>
      <c r="I16" s="61"/>
      <c r="J16" s="62" t="s">
        <v>49</v>
      </c>
      <c r="K16" s="56">
        <v>3560000</v>
      </c>
      <c r="L16" s="56">
        <v>3560000</v>
      </c>
      <c r="M16" s="57">
        <f t="shared" si="0"/>
        <v>0</v>
      </c>
    </row>
    <row r="17" spans="1:13" s="58" customFormat="1" ht="30" customHeight="1" x14ac:dyDescent="0.3">
      <c r="A17" s="59">
        <v>11</v>
      </c>
      <c r="B17" s="60" t="s">
        <v>21</v>
      </c>
      <c r="C17" s="60" t="s">
        <v>21</v>
      </c>
      <c r="D17" s="60" t="s">
        <v>50</v>
      </c>
      <c r="E17" s="63">
        <v>0</v>
      </c>
      <c r="F17" s="63">
        <v>0</v>
      </c>
      <c r="G17" s="53">
        <f t="shared" si="1"/>
        <v>0</v>
      </c>
      <c r="H17" s="61"/>
      <c r="I17" s="61"/>
      <c r="J17" s="62" t="s">
        <v>51</v>
      </c>
      <c r="K17" s="56">
        <v>5540000</v>
      </c>
      <c r="L17" s="56">
        <v>5740000</v>
      </c>
      <c r="M17" s="57">
        <f t="shared" si="0"/>
        <v>200000</v>
      </c>
    </row>
    <row r="18" spans="1:13" s="58" customFormat="1" ht="30" customHeight="1" x14ac:dyDescent="0.3">
      <c r="A18" s="59">
        <v>12</v>
      </c>
      <c r="B18" s="60"/>
      <c r="C18" s="60"/>
      <c r="D18" s="60" t="s">
        <v>52</v>
      </c>
      <c r="E18" s="56">
        <v>380468</v>
      </c>
      <c r="F18" s="56">
        <v>371806</v>
      </c>
      <c r="G18" s="53">
        <f>F18-E18</f>
        <v>-8662</v>
      </c>
      <c r="H18" s="61"/>
      <c r="I18" s="61"/>
      <c r="J18" s="62" t="s">
        <v>53</v>
      </c>
      <c r="K18" s="63">
        <v>1000000</v>
      </c>
      <c r="L18" s="56">
        <v>1000000</v>
      </c>
      <c r="M18" s="57">
        <f t="shared" si="0"/>
        <v>0</v>
      </c>
    </row>
    <row r="19" spans="1:13" s="58" customFormat="1" ht="30" customHeight="1" x14ac:dyDescent="0.3">
      <c r="A19" s="59">
        <v>13</v>
      </c>
      <c r="B19" s="60"/>
      <c r="C19" s="60"/>
      <c r="D19" s="60" t="s">
        <v>54</v>
      </c>
      <c r="E19" s="56">
        <v>12347950</v>
      </c>
      <c r="F19" s="56">
        <v>19347950</v>
      </c>
      <c r="G19" s="53">
        <f t="shared" ref="G19" si="2">F19-E19</f>
        <v>7000000</v>
      </c>
      <c r="H19" s="61"/>
      <c r="I19" s="61"/>
      <c r="J19" s="62" t="s">
        <v>55</v>
      </c>
      <c r="K19" s="65">
        <v>4150000</v>
      </c>
      <c r="L19" s="65">
        <v>4924000</v>
      </c>
      <c r="M19" s="57">
        <f t="shared" si="0"/>
        <v>774000</v>
      </c>
    </row>
    <row r="20" spans="1:13" s="58" customFormat="1" ht="30" customHeight="1" x14ac:dyDescent="0.3">
      <c r="A20" s="59">
        <v>14</v>
      </c>
      <c r="B20" s="60"/>
      <c r="C20" s="60"/>
      <c r="D20" s="60"/>
      <c r="E20" s="53">
        <v>0</v>
      </c>
      <c r="F20" s="63">
        <v>0</v>
      </c>
      <c r="G20" s="53">
        <v>0</v>
      </c>
      <c r="H20" s="61" t="s">
        <v>56</v>
      </c>
      <c r="I20" s="61" t="s">
        <v>57</v>
      </c>
      <c r="J20" s="66" t="s">
        <v>58</v>
      </c>
      <c r="K20" s="65">
        <v>1000000</v>
      </c>
      <c r="L20" s="65">
        <v>1000000</v>
      </c>
      <c r="M20" s="57">
        <f t="shared" si="0"/>
        <v>0</v>
      </c>
    </row>
    <row r="21" spans="1:13" s="58" customFormat="1" ht="30" customHeight="1" x14ac:dyDescent="0.3">
      <c r="A21" s="59">
        <v>15</v>
      </c>
      <c r="B21" s="67"/>
      <c r="C21" s="67"/>
      <c r="D21" s="68"/>
      <c r="E21" s="53">
        <v>0</v>
      </c>
      <c r="F21" s="63">
        <v>0</v>
      </c>
      <c r="G21" s="53">
        <v>0</v>
      </c>
      <c r="H21" s="61" t="s">
        <v>17</v>
      </c>
      <c r="I21" s="61" t="s">
        <v>59</v>
      </c>
      <c r="J21" s="62" t="s">
        <v>60</v>
      </c>
      <c r="K21" s="56">
        <v>216002000</v>
      </c>
      <c r="L21" s="56">
        <v>215802000</v>
      </c>
      <c r="M21" s="57">
        <f t="shared" si="0"/>
        <v>-200000</v>
      </c>
    </row>
    <row r="22" spans="1:13" s="58" customFormat="1" ht="30" customHeight="1" x14ac:dyDescent="0.3">
      <c r="A22" s="59">
        <v>16</v>
      </c>
      <c r="B22" s="67"/>
      <c r="C22" s="67"/>
      <c r="D22" s="68"/>
      <c r="E22" s="53">
        <v>0</v>
      </c>
      <c r="F22" s="53">
        <v>0</v>
      </c>
      <c r="G22" s="53">
        <v>0</v>
      </c>
      <c r="H22" s="61"/>
      <c r="I22" s="61"/>
      <c r="J22" s="62" t="s">
        <v>61</v>
      </c>
      <c r="K22" s="56">
        <v>478600000</v>
      </c>
      <c r="L22" s="56">
        <v>478800000</v>
      </c>
      <c r="M22" s="57">
        <f t="shared" si="0"/>
        <v>200000</v>
      </c>
    </row>
    <row r="23" spans="1:13" s="58" customFormat="1" ht="30" customHeight="1" x14ac:dyDescent="0.3">
      <c r="A23" s="59">
        <v>17</v>
      </c>
      <c r="B23" s="67"/>
      <c r="C23" s="67"/>
      <c r="D23" s="68"/>
      <c r="E23" s="53">
        <v>0</v>
      </c>
      <c r="F23" s="53">
        <v>0</v>
      </c>
      <c r="G23" s="53">
        <v>0</v>
      </c>
      <c r="H23" s="61"/>
      <c r="I23" s="61"/>
      <c r="J23" s="62" t="s">
        <v>62</v>
      </c>
      <c r="K23" s="56">
        <v>339225000</v>
      </c>
      <c r="L23" s="56">
        <v>339225000</v>
      </c>
      <c r="M23" s="57">
        <f t="shared" si="0"/>
        <v>0</v>
      </c>
    </row>
    <row r="24" spans="1:13" s="58" customFormat="1" ht="30" customHeight="1" x14ac:dyDescent="0.3">
      <c r="A24" s="59">
        <v>18</v>
      </c>
      <c r="B24" s="67"/>
      <c r="C24" s="67"/>
      <c r="D24" s="68"/>
      <c r="E24" s="53">
        <v>0</v>
      </c>
      <c r="F24" s="53">
        <v>0</v>
      </c>
      <c r="G24" s="53">
        <v>0</v>
      </c>
      <c r="H24" s="61"/>
      <c r="I24" s="61"/>
      <c r="J24" s="62" t="s">
        <v>63</v>
      </c>
      <c r="K24" s="56">
        <v>520243000</v>
      </c>
      <c r="L24" s="56">
        <v>518627000</v>
      </c>
      <c r="M24" s="57">
        <f t="shared" si="0"/>
        <v>-1616000</v>
      </c>
    </row>
    <row r="25" spans="1:13" s="58" customFormat="1" ht="30" customHeight="1" x14ac:dyDescent="0.3">
      <c r="A25" s="59">
        <v>19</v>
      </c>
      <c r="B25" s="67"/>
      <c r="C25" s="67"/>
      <c r="D25" s="68"/>
      <c r="E25" s="53">
        <v>0</v>
      </c>
      <c r="F25" s="53">
        <v>0</v>
      </c>
      <c r="G25" s="53">
        <v>0</v>
      </c>
      <c r="H25" s="61"/>
      <c r="I25" s="61"/>
      <c r="J25" s="62" t="s">
        <v>64</v>
      </c>
      <c r="K25" s="56">
        <v>218585000</v>
      </c>
      <c r="L25" s="56">
        <v>218585000</v>
      </c>
      <c r="M25" s="57">
        <f t="shared" si="0"/>
        <v>0</v>
      </c>
    </row>
    <row r="26" spans="1:13" s="58" customFormat="1" ht="30" customHeight="1" x14ac:dyDescent="0.3">
      <c r="A26" s="59">
        <v>20</v>
      </c>
      <c r="B26" s="67"/>
      <c r="C26" s="67"/>
      <c r="D26" s="68"/>
      <c r="E26" s="53">
        <v>0</v>
      </c>
      <c r="F26" s="53">
        <v>0</v>
      </c>
      <c r="G26" s="53">
        <v>0</v>
      </c>
      <c r="H26" s="61"/>
      <c r="I26" s="61"/>
      <c r="J26" s="62" t="s">
        <v>65</v>
      </c>
      <c r="K26" s="56">
        <v>312838000</v>
      </c>
      <c r="L26" s="56">
        <v>312838000</v>
      </c>
      <c r="M26" s="57">
        <f t="shared" si="0"/>
        <v>0</v>
      </c>
    </row>
    <row r="27" spans="1:13" s="58" customFormat="1" ht="30" customHeight="1" x14ac:dyDescent="0.3">
      <c r="A27" s="59">
        <v>21</v>
      </c>
      <c r="B27" s="67"/>
      <c r="C27" s="67"/>
      <c r="D27" s="68"/>
      <c r="E27" s="53">
        <v>0</v>
      </c>
      <c r="F27" s="53">
        <v>0</v>
      </c>
      <c r="G27" s="53">
        <v>0</v>
      </c>
      <c r="H27" s="61"/>
      <c r="I27" s="61"/>
      <c r="J27" s="62" t="s">
        <v>66</v>
      </c>
      <c r="K27" s="56">
        <v>211598000</v>
      </c>
      <c r="L27" s="56">
        <v>213794000</v>
      </c>
      <c r="M27" s="57">
        <f t="shared" si="0"/>
        <v>2196000</v>
      </c>
    </row>
    <row r="28" spans="1:13" s="58" customFormat="1" ht="30" customHeight="1" x14ac:dyDescent="0.3">
      <c r="A28" s="59">
        <v>22</v>
      </c>
      <c r="B28" s="67"/>
      <c r="C28" s="67"/>
      <c r="D28" s="68"/>
      <c r="E28" s="53">
        <v>0</v>
      </c>
      <c r="F28" s="53">
        <v>0</v>
      </c>
      <c r="G28" s="53">
        <v>0</v>
      </c>
      <c r="H28" s="61"/>
      <c r="I28" s="61"/>
      <c r="J28" s="62" t="s">
        <v>67</v>
      </c>
      <c r="K28" s="56">
        <v>471800000</v>
      </c>
      <c r="L28" s="56">
        <v>471800000</v>
      </c>
      <c r="M28" s="57">
        <f t="shared" si="0"/>
        <v>0</v>
      </c>
    </row>
    <row r="29" spans="1:13" s="58" customFormat="1" ht="30" customHeight="1" x14ac:dyDescent="0.3">
      <c r="A29" s="59">
        <v>23</v>
      </c>
      <c r="B29" s="67"/>
      <c r="C29" s="67"/>
      <c r="D29" s="68"/>
      <c r="E29" s="53">
        <v>0</v>
      </c>
      <c r="F29" s="53">
        <v>0</v>
      </c>
      <c r="G29" s="53">
        <v>0</v>
      </c>
      <c r="H29" s="61"/>
      <c r="I29" s="61"/>
      <c r="J29" s="62" t="s">
        <v>68</v>
      </c>
      <c r="K29" s="56">
        <v>269600000</v>
      </c>
      <c r="L29" s="56">
        <v>269600000</v>
      </c>
      <c r="M29" s="57">
        <f t="shared" si="0"/>
        <v>0</v>
      </c>
    </row>
    <row r="30" spans="1:13" s="58" customFormat="1" ht="30" customHeight="1" x14ac:dyDescent="0.3">
      <c r="A30" s="59">
        <v>24</v>
      </c>
      <c r="B30" s="67"/>
      <c r="C30" s="67"/>
      <c r="D30" s="68"/>
      <c r="E30" s="53">
        <v>0</v>
      </c>
      <c r="F30" s="53">
        <v>0</v>
      </c>
      <c r="G30" s="53">
        <v>0</v>
      </c>
      <c r="H30" s="61"/>
      <c r="I30" s="61"/>
      <c r="J30" s="62" t="s">
        <v>69</v>
      </c>
      <c r="K30" s="56">
        <v>633560000</v>
      </c>
      <c r="L30" s="56">
        <v>633560000</v>
      </c>
      <c r="M30" s="57">
        <f t="shared" si="0"/>
        <v>0</v>
      </c>
    </row>
    <row r="31" spans="1:13" s="58" customFormat="1" ht="30" customHeight="1" x14ac:dyDescent="0.3">
      <c r="A31" s="59">
        <v>25</v>
      </c>
      <c r="B31" s="67"/>
      <c r="C31" s="67"/>
      <c r="D31" s="68"/>
      <c r="E31" s="53">
        <v>0</v>
      </c>
      <c r="F31" s="53">
        <v>0</v>
      </c>
      <c r="G31" s="53">
        <v>0</v>
      </c>
      <c r="H31" s="61"/>
      <c r="I31" s="61"/>
      <c r="J31" s="62" t="s">
        <v>70</v>
      </c>
      <c r="K31" s="56">
        <v>674000000</v>
      </c>
      <c r="L31" s="56">
        <v>674000000</v>
      </c>
      <c r="M31" s="57">
        <f t="shared" si="0"/>
        <v>0</v>
      </c>
    </row>
    <row r="32" spans="1:13" s="58" customFormat="1" ht="30" customHeight="1" x14ac:dyDescent="0.3">
      <c r="A32" s="59">
        <v>26</v>
      </c>
      <c r="B32" s="67"/>
      <c r="C32" s="67"/>
      <c r="D32" s="68"/>
      <c r="E32" s="53">
        <v>0</v>
      </c>
      <c r="F32" s="53">
        <v>0</v>
      </c>
      <c r="G32" s="53">
        <v>0</v>
      </c>
      <c r="H32" s="61"/>
      <c r="I32" s="61"/>
      <c r="J32" s="62" t="s">
        <v>71</v>
      </c>
      <c r="K32" s="56">
        <v>674000000</v>
      </c>
      <c r="L32" s="56">
        <v>674000000</v>
      </c>
      <c r="M32" s="57">
        <f t="shared" si="0"/>
        <v>0</v>
      </c>
    </row>
    <row r="33" spans="1:13" s="58" customFormat="1" ht="30" customHeight="1" x14ac:dyDescent="0.3">
      <c r="A33" s="59">
        <v>27</v>
      </c>
      <c r="B33" s="67"/>
      <c r="C33" s="67"/>
      <c r="D33" s="68"/>
      <c r="E33" s="53">
        <v>0</v>
      </c>
      <c r="F33" s="53">
        <v>0</v>
      </c>
      <c r="G33" s="53">
        <v>0</v>
      </c>
      <c r="H33" s="61"/>
      <c r="I33" s="61"/>
      <c r="J33" s="62" t="s">
        <v>72</v>
      </c>
      <c r="K33" s="56">
        <v>586380000</v>
      </c>
      <c r="L33" s="56">
        <v>586380000</v>
      </c>
      <c r="M33" s="57">
        <f t="shared" si="0"/>
        <v>0</v>
      </c>
    </row>
    <row r="34" spans="1:13" s="58" customFormat="1" ht="30" customHeight="1" x14ac:dyDescent="0.3">
      <c r="A34" s="59">
        <v>28</v>
      </c>
      <c r="B34" s="67"/>
      <c r="C34" s="67"/>
      <c r="D34" s="68"/>
      <c r="E34" s="53">
        <v>0</v>
      </c>
      <c r="F34" s="53">
        <v>0</v>
      </c>
      <c r="G34" s="53">
        <v>0</v>
      </c>
      <c r="H34" s="61"/>
      <c r="I34" s="61"/>
      <c r="J34" s="62" t="s">
        <v>73</v>
      </c>
      <c r="K34" s="56">
        <v>337000000</v>
      </c>
      <c r="L34" s="56">
        <v>337000000</v>
      </c>
      <c r="M34" s="57">
        <f t="shared" si="0"/>
        <v>0</v>
      </c>
    </row>
    <row r="35" spans="1:13" s="58" customFormat="1" ht="30" customHeight="1" x14ac:dyDescent="0.3">
      <c r="A35" s="59">
        <v>29</v>
      </c>
      <c r="B35" s="67"/>
      <c r="C35" s="67"/>
      <c r="D35" s="68"/>
      <c r="E35" s="53">
        <v>0</v>
      </c>
      <c r="F35" s="53">
        <v>0</v>
      </c>
      <c r="G35" s="53">
        <v>0</v>
      </c>
      <c r="H35" s="61"/>
      <c r="I35" s="61"/>
      <c r="J35" s="62" t="s">
        <v>74</v>
      </c>
      <c r="K35" s="56">
        <v>788580000</v>
      </c>
      <c r="L35" s="56">
        <v>788580000</v>
      </c>
      <c r="M35" s="57">
        <f t="shared" si="0"/>
        <v>0</v>
      </c>
    </row>
    <row r="36" spans="1:13" s="58" customFormat="1" ht="30" customHeight="1" x14ac:dyDescent="0.3">
      <c r="A36" s="59">
        <v>30</v>
      </c>
      <c r="B36" s="67"/>
      <c r="C36" s="67"/>
      <c r="D36" s="68"/>
      <c r="E36" s="53">
        <v>0</v>
      </c>
      <c r="F36" s="53">
        <v>0</v>
      </c>
      <c r="G36" s="53">
        <v>0</v>
      </c>
      <c r="H36" s="61"/>
      <c r="I36" s="61"/>
      <c r="J36" s="62" t="s">
        <v>75</v>
      </c>
      <c r="K36" s="56">
        <v>572900000</v>
      </c>
      <c r="L36" s="56">
        <v>572900000</v>
      </c>
      <c r="M36" s="57">
        <f t="shared" si="0"/>
        <v>0</v>
      </c>
    </row>
    <row r="37" spans="1:13" s="58" customFormat="1" ht="30" customHeight="1" x14ac:dyDescent="0.3">
      <c r="A37" s="59">
        <v>31</v>
      </c>
      <c r="B37" s="67"/>
      <c r="C37" s="67"/>
      <c r="D37" s="68"/>
      <c r="E37" s="53">
        <v>0</v>
      </c>
      <c r="F37" s="53">
        <v>0</v>
      </c>
      <c r="G37" s="53">
        <v>0</v>
      </c>
      <c r="H37" s="61"/>
      <c r="I37" s="61"/>
      <c r="J37" s="62" t="s">
        <v>76</v>
      </c>
      <c r="K37" s="56">
        <v>1083392000</v>
      </c>
      <c r="L37" s="56">
        <v>998752000</v>
      </c>
      <c r="M37" s="57">
        <f t="shared" si="0"/>
        <v>-84640000</v>
      </c>
    </row>
    <row r="38" spans="1:13" s="58" customFormat="1" ht="30" customHeight="1" x14ac:dyDescent="0.3">
      <c r="A38" s="59">
        <v>32</v>
      </c>
      <c r="B38" s="67"/>
      <c r="C38" s="67"/>
      <c r="D38" s="68"/>
      <c r="E38" s="53">
        <v>0</v>
      </c>
      <c r="F38" s="53">
        <v>0</v>
      </c>
      <c r="G38" s="53">
        <v>0</v>
      </c>
      <c r="H38" s="61"/>
      <c r="I38" s="61"/>
      <c r="J38" s="62" t="s">
        <v>77</v>
      </c>
      <c r="K38" s="56">
        <v>507840000</v>
      </c>
      <c r="L38" s="56">
        <v>507840000</v>
      </c>
      <c r="M38" s="57">
        <f t="shared" si="0"/>
        <v>0</v>
      </c>
    </row>
    <row r="39" spans="1:13" s="58" customFormat="1" ht="30" customHeight="1" x14ac:dyDescent="0.3">
      <c r="A39" s="59">
        <v>33</v>
      </c>
      <c r="B39" s="67"/>
      <c r="C39" s="67"/>
      <c r="D39" s="68"/>
      <c r="E39" s="53">
        <v>0</v>
      </c>
      <c r="F39" s="53">
        <v>0</v>
      </c>
      <c r="G39" s="53">
        <v>0</v>
      </c>
      <c r="H39" s="61"/>
      <c r="I39" s="61"/>
      <c r="J39" s="62" t="s">
        <v>78</v>
      </c>
      <c r="K39" s="56">
        <v>338560000</v>
      </c>
      <c r="L39" s="56">
        <v>338560000</v>
      </c>
      <c r="M39" s="57">
        <f t="shared" si="0"/>
        <v>0</v>
      </c>
    </row>
    <row r="40" spans="1:13" s="58" customFormat="1" ht="30" customHeight="1" x14ac:dyDescent="0.3">
      <c r="A40" s="59">
        <v>34</v>
      </c>
      <c r="B40" s="67"/>
      <c r="C40" s="67"/>
      <c r="D40" s="68"/>
      <c r="E40" s="53">
        <v>0</v>
      </c>
      <c r="F40" s="53">
        <v>0</v>
      </c>
      <c r="G40" s="53">
        <v>0</v>
      </c>
      <c r="H40" s="61"/>
      <c r="I40" s="61"/>
      <c r="J40" s="62" t="s">
        <v>79</v>
      </c>
      <c r="K40" s="56">
        <v>482448000</v>
      </c>
      <c r="L40" s="56">
        <v>482448000</v>
      </c>
      <c r="M40" s="57">
        <f t="shared" si="0"/>
        <v>0</v>
      </c>
    </row>
    <row r="41" spans="1:13" s="58" customFormat="1" ht="30" customHeight="1" x14ac:dyDescent="0.3">
      <c r="A41" s="59">
        <v>35</v>
      </c>
      <c r="B41" s="67"/>
      <c r="C41" s="67"/>
      <c r="D41" s="68"/>
      <c r="E41" s="53">
        <v>0</v>
      </c>
      <c r="F41" s="53">
        <v>0</v>
      </c>
      <c r="G41" s="53">
        <v>0</v>
      </c>
      <c r="H41" s="61"/>
      <c r="I41" s="61"/>
      <c r="J41" s="62" t="s">
        <v>80</v>
      </c>
      <c r="K41" s="56">
        <v>93104000</v>
      </c>
      <c r="L41" s="56">
        <v>93104000</v>
      </c>
      <c r="M41" s="57">
        <f t="shared" si="0"/>
        <v>0</v>
      </c>
    </row>
    <row r="42" spans="1:13" s="58" customFormat="1" ht="30" customHeight="1" x14ac:dyDescent="0.3">
      <c r="A42" s="59">
        <v>36</v>
      </c>
      <c r="B42" s="67"/>
      <c r="C42" s="67"/>
      <c r="D42" s="68"/>
      <c r="E42" s="53">
        <v>0</v>
      </c>
      <c r="F42" s="53">
        <v>0</v>
      </c>
      <c r="G42" s="53">
        <v>0</v>
      </c>
      <c r="H42" s="61"/>
      <c r="I42" s="61"/>
      <c r="J42" s="62" t="s">
        <v>81</v>
      </c>
      <c r="K42" s="56">
        <v>67712000</v>
      </c>
      <c r="L42" s="56">
        <v>67712000</v>
      </c>
      <c r="M42" s="57">
        <f t="shared" si="0"/>
        <v>0</v>
      </c>
    </row>
    <row r="43" spans="1:13" s="58" customFormat="1" ht="30" customHeight="1" x14ac:dyDescent="0.3">
      <c r="A43" s="59">
        <v>37</v>
      </c>
      <c r="B43" s="67"/>
      <c r="C43" s="67"/>
      <c r="D43" s="68"/>
      <c r="E43" s="53">
        <v>0</v>
      </c>
      <c r="F43" s="53">
        <v>0</v>
      </c>
      <c r="G43" s="53">
        <v>0</v>
      </c>
      <c r="H43" s="61"/>
      <c r="I43" s="61"/>
      <c r="J43" s="62" t="s">
        <v>82</v>
      </c>
      <c r="K43" s="56">
        <v>93104000</v>
      </c>
      <c r="L43" s="56">
        <v>93104000</v>
      </c>
      <c r="M43" s="57">
        <f t="shared" si="0"/>
        <v>0</v>
      </c>
    </row>
    <row r="44" spans="1:13" s="58" customFormat="1" ht="30" customHeight="1" x14ac:dyDescent="0.3">
      <c r="A44" s="59">
        <v>38</v>
      </c>
      <c r="B44" s="67"/>
      <c r="C44" s="67"/>
      <c r="D44" s="68"/>
      <c r="E44" s="53">
        <v>0</v>
      </c>
      <c r="F44" s="53">
        <v>0</v>
      </c>
      <c r="G44" s="53">
        <v>0</v>
      </c>
      <c r="H44" s="61"/>
      <c r="I44" s="61"/>
      <c r="J44" s="62" t="s">
        <v>83</v>
      </c>
      <c r="K44" s="56">
        <v>736368000</v>
      </c>
      <c r="L44" s="56">
        <v>778688000</v>
      </c>
      <c r="M44" s="57">
        <f t="shared" si="0"/>
        <v>42320000</v>
      </c>
    </row>
    <row r="45" spans="1:13" s="58" customFormat="1" ht="30" customHeight="1" x14ac:dyDescent="0.3">
      <c r="A45" s="59">
        <v>39</v>
      </c>
      <c r="B45" s="67"/>
      <c r="C45" s="67"/>
      <c r="D45" s="68"/>
      <c r="E45" s="53">
        <v>0</v>
      </c>
      <c r="F45" s="53">
        <v>0</v>
      </c>
      <c r="G45" s="53">
        <v>0</v>
      </c>
      <c r="H45" s="61"/>
      <c r="I45" s="61"/>
      <c r="J45" s="69" t="s">
        <v>84</v>
      </c>
      <c r="K45" s="56">
        <v>236992000</v>
      </c>
      <c r="L45" s="56">
        <v>236992000</v>
      </c>
      <c r="M45" s="57">
        <f t="shared" si="0"/>
        <v>0</v>
      </c>
    </row>
    <row r="46" spans="1:13" s="58" customFormat="1" ht="30" customHeight="1" x14ac:dyDescent="0.3">
      <c r="A46" s="59">
        <v>41</v>
      </c>
      <c r="B46" s="67"/>
      <c r="C46" s="67"/>
      <c r="D46" s="68"/>
      <c r="E46" s="53">
        <v>0</v>
      </c>
      <c r="F46" s="53">
        <v>0</v>
      </c>
      <c r="G46" s="53">
        <v>0</v>
      </c>
      <c r="H46" s="61"/>
      <c r="I46" s="61"/>
      <c r="J46" s="66" t="s">
        <v>85</v>
      </c>
      <c r="K46" s="56">
        <v>571710000</v>
      </c>
      <c r="L46" s="56">
        <v>571710000</v>
      </c>
      <c r="M46" s="57">
        <f t="shared" si="0"/>
        <v>0</v>
      </c>
    </row>
    <row r="47" spans="1:13" s="58" customFormat="1" ht="30" customHeight="1" x14ac:dyDescent="0.3">
      <c r="A47" s="59">
        <v>42</v>
      </c>
      <c r="B47" s="67"/>
      <c r="C47" s="67"/>
      <c r="D47" s="68"/>
      <c r="E47" s="53">
        <v>0</v>
      </c>
      <c r="F47" s="53">
        <v>0</v>
      </c>
      <c r="G47" s="53">
        <v>0</v>
      </c>
      <c r="H47" s="61"/>
      <c r="I47" s="61"/>
      <c r="J47" s="62" t="s">
        <v>86</v>
      </c>
      <c r="K47" s="56">
        <v>30000000</v>
      </c>
      <c r="L47" s="56">
        <v>30000000</v>
      </c>
      <c r="M47" s="57">
        <f t="shared" si="0"/>
        <v>0</v>
      </c>
    </row>
    <row r="48" spans="1:13" s="58" customFormat="1" ht="30" customHeight="1" x14ac:dyDescent="0.3">
      <c r="A48" s="59">
        <v>43</v>
      </c>
      <c r="B48" s="67"/>
      <c r="C48" s="67"/>
      <c r="D48" s="68"/>
      <c r="E48" s="53"/>
      <c r="F48" s="53"/>
      <c r="G48" s="53"/>
      <c r="H48" s="61"/>
      <c r="I48" s="61"/>
      <c r="J48" s="62" t="s">
        <v>87</v>
      </c>
      <c r="K48" s="56">
        <v>260328720</v>
      </c>
      <c r="L48" s="56">
        <v>260328720</v>
      </c>
      <c r="M48" s="57">
        <f t="shared" si="0"/>
        <v>0</v>
      </c>
    </row>
    <row r="49" spans="1:13" s="58" customFormat="1" ht="30" customHeight="1" x14ac:dyDescent="0.3">
      <c r="A49" s="59">
        <v>44</v>
      </c>
      <c r="B49" s="67"/>
      <c r="C49" s="67"/>
      <c r="D49" s="68"/>
      <c r="E49" s="53"/>
      <c r="F49" s="53"/>
      <c r="G49" s="53"/>
      <c r="H49" s="61"/>
      <c r="I49" s="61"/>
      <c r="J49" s="62" t="s">
        <v>88</v>
      </c>
      <c r="K49" s="56">
        <v>143888000</v>
      </c>
      <c r="L49" s="56">
        <v>143888000</v>
      </c>
      <c r="M49" s="57">
        <f t="shared" si="0"/>
        <v>0</v>
      </c>
    </row>
    <row r="50" spans="1:13" s="58" customFormat="1" ht="30" customHeight="1" x14ac:dyDescent="0.3">
      <c r="A50" s="59">
        <v>45</v>
      </c>
      <c r="B50" s="67"/>
      <c r="C50" s="67"/>
      <c r="D50" s="68"/>
      <c r="E50" s="53"/>
      <c r="F50" s="53"/>
      <c r="G50" s="53"/>
      <c r="H50" s="61"/>
      <c r="I50" s="61"/>
      <c r="J50" s="62" t="s">
        <v>89</v>
      </c>
      <c r="K50" s="56">
        <v>169280000</v>
      </c>
      <c r="L50" s="56">
        <v>169280000</v>
      </c>
      <c r="M50" s="57">
        <f t="shared" si="0"/>
        <v>0</v>
      </c>
    </row>
    <row r="51" spans="1:13" s="58" customFormat="1" ht="30" customHeight="1" x14ac:dyDescent="0.3">
      <c r="A51" s="59">
        <v>46</v>
      </c>
      <c r="B51" s="67"/>
      <c r="C51" s="67"/>
      <c r="D51" s="68"/>
      <c r="E51" s="53"/>
      <c r="F51" s="53"/>
      <c r="G51" s="53"/>
      <c r="H51" s="61"/>
      <c r="I51" s="61"/>
      <c r="J51" s="62" t="s">
        <v>90</v>
      </c>
      <c r="K51" s="56">
        <v>126960000</v>
      </c>
      <c r="L51" s="56">
        <v>135424000</v>
      </c>
      <c r="M51" s="57">
        <f t="shared" si="0"/>
        <v>8464000</v>
      </c>
    </row>
    <row r="52" spans="1:13" s="58" customFormat="1" ht="30" customHeight="1" x14ac:dyDescent="0.3">
      <c r="A52" s="59">
        <v>47</v>
      </c>
      <c r="B52" s="67"/>
      <c r="C52" s="67"/>
      <c r="D52" s="68"/>
      <c r="E52" s="53">
        <v>0</v>
      </c>
      <c r="F52" s="53">
        <v>0</v>
      </c>
      <c r="G52" s="53">
        <v>0</v>
      </c>
      <c r="H52" s="61"/>
      <c r="I52" s="61"/>
      <c r="J52" s="62" t="s">
        <v>91</v>
      </c>
      <c r="K52" s="56">
        <v>93104000</v>
      </c>
      <c r="L52" s="56">
        <v>93104000</v>
      </c>
      <c r="M52" s="57">
        <f t="shared" si="0"/>
        <v>0</v>
      </c>
    </row>
    <row r="53" spans="1:13" s="58" customFormat="1" ht="30" customHeight="1" x14ac:dyDescent="0.3">
      <c r="A53" s="59">
        <v>48</v>
      </c>
      <c r="B53" s="67"/>
      <c r="C53" s="67"/>
      <c r="D53" s="68"/>
      <c r="E53" s="53">
        <v>0</v>
      </c>
      <c r="F53" s="53">
        <v>0</v>
      </c>
      <c r="G53" s="53">
        <v>0</v>
      </c>
      <c r="H53" s="61"/>
      <c r="I53" s="61"/>
      <c r="J53" s="69" t="s">
        <v>92</v>
      </c>
      <c r="K53" s="56">
        <v>67712000</v>
      </c>
      <c r="L53" s="56">
        <v>67712000</v>
      </c>
      <c r="M53" s="57">
        <f t="shared" si="0"/>
        <v>0</v>
      </c>
    </row>
    <row r="54" spans="1:13" s="58" customFormat="1" ht="30" customHeight="1" x14ac:dyDescent="0.3">
      <c r="A54" s="59">
        <v>49</v>
      </c>
      <c r="B54" s="67"/>
      <c r="C54" s="67"/>
      <c r="D54" s="68"/>
      <c r="E54" s="53">
        <v>0</v>
      </c>
      <c r="F54" s="53">
        <v>0</v>
      </c>
      <c r="G54" s="53">
        <v>0</v>
      </c>
      <c r="H54" s="61"/>
      <c r="I54" s="61"/>
      <c r="J54" s="66" t="s">
        <v>93</v>
      </c>
      <c r="K54" s="63">
        <v>253920000</v>
      </c>
      <c r="L54" s="56">
        <v>287776000</v>
      </c>
      <c r="M54" s="57">
        <f t="shared" si="0"/>
        <v>33856000</v>
      </c>
    </row>
    <row r="55" spans="1:13" s="70" customFormat="1" ht="30" customHeight="1" x14ac:dyDescent="0.3">
      <c r="A55" s="59">
        <v>50</v>
      </c>
      <c r="B55" s="67"/>
      <c r="C55" s="67"/>
      <c r="D55" s="68"/>
      <c r="E55" s="53">
        <v>0</v>
      </c>
      <c r="F55" s="53">
        <v>0</v>
      </c>
      <c r="G55" s="53">
        <v>0</v>
      </c>
      <c r="H55" s="61" t="s">
        <v>17</v>
      </c>
      <c r="I55" s="61" t="s">
        <v>94</v>
      </c>
      <c r="J55" s="62" t="s">
        <v>95</v>
      </c>
      <c r="K55" s="56">
        <v>6000000</v>
      </c>
      <c r="L55" s="63">
        <v>10000000</v>
      </c>
      <c r="M55" s="57">
        <f t="shared" si="0"/>
        <v>4000000</v>
      </c>
    </row>
    <row r="56" spans="1:13" s="70" customFormat="1" ht="30" customHeight="1" x14ac:dyDescent="0.3">
      <c r="A56" s="59">
        <v>51</v>
      </c>
      <c r="B56" s="67"/>
      <c r="C56" s="67"/>
      <c r="D56" s="68"/>
      <c r="E56" s="53">
        <v>0</v>
      </c>
      <c r="F56" s="53">
        <v>0</v>
      </c>
      <c r="G56" s="53">
        <v>0</v>
      </c>
      <c r="H56" s="61"/>
      <c r="I56" s="61"/>
      <c r="J56" s="62" t="s">
        <v>96</v>
      </c>
      <c r="K56" s="56">
        <v>500000</v>
      </c>
      <c r="L56" s="56">
        <v>18151000</v>
      </c>
      <c r="M56" s="57">
        <f t="shared" si="0"/>
        <v>17651000</v>
      </c>
    </row>
    <row r="57" spans="1:13" s="70" customFormat="1" ht="30" customHeight="1" x14ac:dyDescent="0.3">
      <c r="A57" s="59">
        <v>52</v>
      </c>
      <c r="B57" s="67"/>
      <c r="C57" s="67"/>
      <c r="D57" s="68"/>
      <c r="E57" s="53">
        <v>0</v>
      </c>
      <c r="F57" s="53">
        <v>0</v>
      </c>
      <c r="G57" s="53">
        <v>0</v>
      </c>
      <c r="H57" s="61" t="s">
        <v>17</v>
      </c>
      <c r="I57" s="61" t="s">
        <v>97</v>
      </c>
      <c r="J57" s="62" t="s">
        <v>98</v>
      </c>
      <c r="K57" s="56">
        <v>500000</v>
      </c>
      <c r="L57" s="56">
        <v>600000</v>
      </c>
      <c r="M57" s="57">
        <f t="shared" si="0"/>
        <v>100000</v>
      </c>
    </row>
    <row r="58" spans="1:13" s="70" customFormat="1" ht="30" customHeight="1" x14ac:dyDescent="0.3">
      <c r="A58" s="59">
        <v>53</v>
      </c>
      <c r="B58" s="67"/>
      <c r="C58" s="67"/>
      <c r="D58" s="68"/>
      <c r="E58" s="53">
        <v>0</v>
      </c>
      <c r="F58" s="53">
        <v>0</v>
      </c>
      <c r="G58" s="53">
        <v>0</v>
      </c>
      <c r="H58" s="61" t="s">
        <v>23</v>
      </c>
      <c r="I58" s="61" t="s">
        <v>23</v>
      </c>
      <c r="J58" s="62" t="s">
        <v>99</v>
      </c>
      <c r="K58" s="65">
        <v>287785845</v>
      </c>
      <c r="L58" s="65">
        <v>266723690</v>
      </c>
      <c r="M58" s="57">
        <f t="shared" si="0"/>
        <v>-21062155</v>
      </c>
    </row>
    <row r="59" spans="1:13" s="70" customFormat="1" ht="30" customHeight="1" x14ac:dyDescent="0.3">
      <c r="A59" s="59">
        <v>54</v>
      </c>
      <c r="B59" s="67"/>
      <c r="C59" s="67"/>
      <c r="D59" s="68"/>
      <c r="E59" s="53">
        <v>0</v>
      </c>
      <c r="F59" s="53">
        <v>0</v>
      </c>
      <c r="G59" s="53">
        <v>0</v>
      </c>
      <c r="H59" s="61"/>
      <c r="I59" s="61"/>
      <c r="J59" s="62" t="s">
        <v>100</v>
      </c>
      <c r="K59" s="56">
        <v>84162435</v>
      </c>
      <c r="L59" s="56">
        <v>94408580</v>
      </c>
      <c r="M59" s="57">
        <f t="shared" si="0"/>
        <v>10246145</v>
      </c>
    </row>
    <row r="60" spans="1:13" s="79" customFormat="1" ht="30" customHeight="1" thickBot="1" x14ac:dyDescent="0.35">
      <c r="A60" s="71" t="s">
        <v>24</v>
      </c>
      <c r="B60" s="72"/>
      <c r="C60" s="72"/>
      <c r="D60" s="73"/>
      <c r="E60" s="74">
        <f>SUM(E7:E59)</f>
        <v>13442800000</v>
      </c>
      <c r="F60" s="74">
        <f>SUM(F7:F59)</f>
        <v>13489843000</v>
      </c>
      <c r="G60" s="74">
        <f>SUM(G7:G59)</f>
        <v>47043000</v>
      </c>
      <c r="H60" s="75" t="s">
        <v>24</v>
      </c>
      <c r="I60" s="76"/>
      <c r="J60" s="73"/>
      <c r="K60" s="74">
        <f>SUM(K7:K59)</f>
        <v>13442800000</v>
      </c>
      <c r="L60" s="77">
        <f>SUM(L7:L59)</f>
        <v>13489843000</v>
      </c>
      <c r="M60" s="78">
        <f>SUM(M7:M59)</f>
        <v>47043000</v>
      </c>
    </row>
  </sheetData>
  <mergeCells count="15">
    <mergeCell ref="I5:I6"/>
    <mergeCell ref="J5:J6"/>
    <mergeCell ref="K5:M5"/>
    <mergeCell ref="A60:D60"/>
    <mergeCell ref="H60:J60"/>
    <mergeCell ref="A1:M1"/>
    <mergeCell ref="L2:M2"/>
    <mergeCell ref="A4:A6"/>
    <mergeCell ref="B4:G4"/>
    <mergeCell ref="H4:M4"/>
    <mergeCell ref="B5:B6"/>
    <mergeCell ref="C5:C6"/>
    <mergeCell ref="D5:D6"/>
    <mergeCell ref="E5:G5"/>
    <mergeCell ref="H5:H6"/>
  </mergeCells>
  <phoneticPr fontId="3" type="noConversion"/>
  <printOptions horizontalCentered="1"/>
  <pageMargins left="0.23622047244094491" right="0.23622047244094491" top="0.35433070866141736" bottom="0.47244094488188981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2024년 결산총괄표</vt:lpstr>
      <vt:lpstr>2025년 1차추경 총괄표</vt:lpstr>
      <vt:lpstr>'2025년 1차추경 총괄표'!Print_Titles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2025-03-28T01:17:35Z</dcterms:created>
  <dcterms:modified xsi:type="dcterms:W3CDTF">2025-03-28T01:19:56Z</dcterms:modified>
</cp:coreProperties>
</file>