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2A85219-D3EF-47E3-9E7D-BAEFCC556A26}" xr6:coauthVersionLast="47" xr6:coauthVersionMax="47" xr10:uidLastSave="{00000000-0000-0000-0000-000000000000}"/>
  <bookViews>
    <workbookView xWindow="345" yWindow="1380" windowWidth="22530" windowHeight="13755" xr2:uid="{C0F7F1ED-C4DC-4198-96B8-D9CC493941CB}"/>
  </bookViews>
  <sheets>
    <sheet name="예산총괄표" sheetId="1" r:id="rId1"/>
  </sheets>
  <externalReferences>
    <externalReference r:id="rId2"/>
    <externalReference r:id="rId3"/>
  </externalReferences>
  <definedNames>
    <definedName name="Document_array">{"Book1"}</definedName>
    <definedName name="GG">{"Book1"}</definedName>
    <definedName name="_xlnm.Print_Titles" localSheetId="0">예산총괄표!$4:$6</definedName>
    <definedName name="급여대장본부지자체구분">'[1]1 자원총괄'!#REF!</definedName>
    <definedName name="김옥희조리사">'[1]1 자원총괄'!#REF!</definedName>
    <definedName name="다복동급여대장">{"Book1","09직원급여(08년기준).xls"}</definedName>
    <definedName name="ㅇㅇㅇㅇㅇㅇ">'[2]1 자원총괄'!#REF!</definedName>
    <definedName name="종____로__말소자">'[1]1 자원총괄'!#REF!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6" i="1" l="1"/>
  <c r="F56" i="1"/>
  <c r="E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G19" i="1"/>
  <c r="M18" i="1"/>
  <c r="G18" i="1"/>
  <c r="M17" i="1"/>
  <c r="G17" i="1"/>
  <c r="G56" i="1" s="1"/>
  <c r="M16" i="1"/>
  <c r="G16" i="1"/>
  <c r="M15" i="1"/>
  <c r="L15" i="1"/>
  <c r="L56" i="1" s="1"/>
  <c r="G15" i="1"/>
  <c r="M14" i="1"/>
  <c r="G14" i="1"/>
  <c r="M13" i="1"/>
  <c r="G13" i="1"/>
  <c r="M12" i="1"/>
  <c r="G12" i="1"/>
  <c r="M11" i="1"/>
  <c r="G11" i="1"/>
  <c r="M10" i="1"/>
  <c r="G10" i="1"/>
  <c r="M9" i="1"/>
  <c r="G9" i="1"/>
  <c r="M8" i="1"/>
  <c r="G8" i="1"/>
  <c r="M7" i="1"/>
  <c r="M56" i="1" s="1"/>
  <c r="G7" i="1"/>
</calcChain>
</file>

<file path=xl/sharedStrings.xml><?xml version="1.0" encoding="utf-8"?>
<sst xmlns="http://schemas.openxmlformats.org/spreadsheetml/2006/main" count="111" uniqueCount="91">
  <si>
    <t xml:space="preserve">     부산영도시니어클럽 2024년 예산 총괄표</t>
    <phoneticPr fontId="5" type="noConversion"/>
  </si>
  <si>
    <t>(단위 : 원)</t>
  </si>
  <si>
    <t>순번</t>
  </si>
  <si>
    <t>세입</t>
  </si>
  <si>
    <t>세출</t>
  </si>
  <si>
    <t>관</t>
  </si>
  <si>
    <t>항</t>
  </si>
  <si>
    <t>목</t>
  </si>
  <si>
    <t>예산액</t>
  </si>
  <si>
    <t>전년도(A)</t>
    <phoneticPr fontId="4" type="noConversion"/>
  </si>
  <si>
    <t>당해년도(B)</t>
    <phoneticPr fontId="4" type="noConversion"/>
  </si>
  <si>
    <t>증감액(C=B-A)</t>
    <phoneticPr fontId="4" type="noConversion"/>
  </si>
  <si>
    <t>사업수입</t>
  </si>
  <si>
    <t>사무비</t>
  </si>
  <si>
    <t>인건비</t>
  </si>
  <si>
    <t>급여</t>
  </si>
  <si>
    <t>보조금수입</t>
  </si>
  <si>
    <t>국고보조금</t>
  </si>
  <si>
    <t>제수당</t>
  </si>
  <si>
    <t>시도보조금</t>
  </si>
  <si>
    <t>퇴직금 및 퇴직적립금</t>
  </si>
  <si>
    <t>시군구보조금</t>
  </si>
  <si>
    <t>사회보험부담금</t>
  </si>
  <si>
    <t>후원금수입</t>
    <phoneticPr fontId="5" type="noConversion"/>
  </si>
  <si>
    <t>지정후원금</t>
    <phoneticPr fontId="5" type="noConversion"/>
  </si>
  <si>
    <t>기타후생경비</t>
  </si>
  <si>
    <t>비지정후원금</t>
    <phoneticPr fontId="5" type="noConversion"/>
  </si>
  <si>
    <t>업무추진비</t>
  </si>
  <si>
    <t>기관운영비</t>
  </si>
  <si>
    <t>전입금</t>
  </si>
  <si>
    <t>법인전입금</t>
  </si>
  <si>
    <t>회의비</t>
  </si>
  <si>
    <t>법인전입금(후원금)</t>
  </si>
  <si>
    <t>운영비</t>
  </si>
  <si>
    <t>여비</t>
  </si>
  <si>
    <t>이월금</t>
  </si>
  <si>
    <t>전년도이월금</t>
  </si>
  <si>
    <t>수용비 및 수수료</t>
  </si>
  <si>
    <t>전년도이월금(후원금)</t>
  </si>
  <si>
    <t>공공요금</t>
  </si>
  <si>
    <t>잡수입</t>
  </si>
  <si>
    <t>불용매각대</t>
  </si>
  <si>
    <t>제세공과금</t>
  </si>
  <si>
    <t>기타예금이자수입</t>
  </si>
  <si>
    <t>기타운영비</t>
  </si>
  <si>
    <t>기타잡수입</t>
  </si>
  <si>
    <t>재산조성비</t>
    <phoneticPr fontId="4" type="noConversion"/>
  </si>
  <si>
    <t>시설비</t>
    <phoneticPr fontId="4" type="noConversion"/>
  </si>
  <si>
    <t>시설장비유지비</t>
  </si>
  <si>
    <t>사업비</t>
  </si>
  <si>
    <t>사업단사업비</t>
  </si>
  <si>
    <t>방아깨비사업비</t>
  </si>
  <si>
    <t>어울림사업비</t>
  </si>
  <si>
    <t>주차장관리사업비</t>
  </si>
  <si>
    <t>요리조리사업비</t>
  </si>
  <si>
    <t>싱싱가게사업비</t>
  </si>
  <si>
    <t>풀잎0℃카페사업비</t>
  </si>
  <si>
    <t>금비사업비</t>
  </si>
  <si>
    <t>공공시설봉사사업비</t>
  </si>
  <si>
    <t>맑은누리사업비</t>
  </si>
  <si>
    <t>학교환경관리사업비</t>
  </si>
  <si>
    <t>환경개선봉사사업비</t>
  </si>
  <si>
    <t>횡단보도관리사업비</t>
  </si>
  <si>
    <t>지역공원클린사업사업비</t>
  </si>
  <si>
    <t>푸른바다사업비</t>
  </si>
  <si>
    <t>학교교통지킴이사업비</t>
  </si>
  <si>
    <t>교통안전활동사업비</t>
  </si>
  <si>
    <t>안전생활서비스사업비</t>
  </si>
  <si>
    <t>지역아동센터봉사사업비</t>
  </si>
  <si>
    <t>마을지킴이사업비</t>
  </si>
  <si>
    <t>기타시설지원사업비</t>
  </si>
  <si>
    <t>공익증진서비스사업비</t>
  </si>
  <si>
    <t>소방안전사업비</t>
  </si>
  <si>
    <t>장애인시설지원사업비</t>
  </si>
  <si>
    <t>보육교사도우미사업비</t>
  </si>
  <si>
    <t>지킴이사업비</t>
  </si>
  <si>
    <t>실버보금자리사업비</t>
  </si>
  <si>
    <t>일자리담당자사업비</t>
  </si>
  <si>
    <t>옛이야기사업비</t>
  </si>
  <si>
    <t>치안지킴이사업비</t>
  </si>
  <si>
    <t>서포터즈사업비</t>
  </si>
  <si>
    <t>마을탐방사업비</t>
  </si>
  <si>
    <t>사업단지원사업비</t>
  </si>
  <si>
    <t>시장형지원사업비</t>
  </si>
  <si>
    <t>기타사업지원사업비</t>
  </si>
  <si>
    <t>일반사업비</t>
  </si>
  <si>
    <t>홍보사업비</t>
  </si>
  <si>
    <t>예비비 및 기타</t>
  </si>
  <si>
    <t>예비비</t>
  </si>
  <si>
    <t>반환금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</si>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</sst>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b/>
      <sz val="25"/>
      <color rgb="FF00000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rgb="FF000000"/>
      <name val="굴림체"/>
      <family val="3"/>
      <charset val="129"/>
    </font>
    <font>
      <b/>
      <sz val="18"/>
      <color rgb="FF000000"/>
      <name val="굴림체"/>
      <family val="3"/>
      <charset val="129"/>
    </font>
    <font>
      <sz val="18"/>
      <color rgb="FF000000"/>
      <name val="굴림체"/>
      <family val="3"/>
      <charset val="129"/>
    </font>
    <font>
      <sz val="18"/>
      <name val="굴림체"/>
      <family val="3"/>
      <charset val="129"/>
    </font>
    <font>
      <sz val="18"/>
      <color rgb="FF000000"/>
      <name val="굴림"/>
      <family val="3"/>
      <charset val="129"/>
    </font>
    <font>
      <b/>
      <sz val="11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medium">
        <color indexed="64"/>
      </right>
      <top/>
      <bottom style="double">
        <color indexed="64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auto="1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auto="1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41" fontId="2" fillId="0" borderId="0">
      <alignment vertical="center"/>
    </xf>
    <xf numFmtId="0" fontId="1" fillId="0" borderId="0">
      <alignment vertical="center"/>
    </xf>
  </cellStyleXfs>
  <cellXfs count="55">
    <xf numFmtId="0" fontId="0" fillId="0" borderId="0" xfId="0">
      <alignment vertical="center"/>
    </xf>
    <xf numFmtId="0" fontId="3" fillId="2" borderId="0" xfId="1" applyFont="1" applyFill="1" applyAlignment="1">
      <alignment horizontal="center" vertical="center" shrinkToFit="1"/>
    </xf>
    <xf numFmtId="0" fontId="6" fillId="2" borderId="0" xfId="1" applyFont="1" applyFill="1" applyAlignment="1">
      <alignment vertical="center" shrinkToFit="1"/>
    </xf>
    <xf numFmtId="0" fontId="7" fillId="2" borderId="0" xfId="1" applyFont="1" applyFill="1" applyAlignment="1">
      <alignment horizontal="center" vertical="center" shrinkToFit="1"/>
    </xf>
    <xf numFmtId="0" fontId="7" fillId="2" borderId="0" xfId="1" applyFont="1" applyFill="1" applyAlignment="1">
      <alignment horizontal="right" vertical="center" shrinkToFit="1"/>
    </xf>
    <xf numFmtId="0" fontId="8" fillId="2" borderId="0" xfId="1" applyFont="1" applyFill="1" applyAlignment="1">
      <alignment vertical="center" shrinkToFit="1"/>
    </xf>
    <xf numFmtId="0" fontId="8" fillId="2" borderId="0" xfId="1" applyFont="1" applyFill="1" applyAlignment="1">
      <alignment horizontal="center" vertical="center" shrinkToFit="1"/>
    </xf>
    <xf numFmtId="0" fontId="8" fillId="3" borderId="0" xfId="1" applyFont="1" applyFill="1" applyAlignment="1">
      <alignment vertical="center" shrinkToFit="1"/>
    </xf>
    <xf numFmtId="0" fontId="8" fillId="2" borderId="1" xfId="1" applyFont="1" applyFill="1" applyBorder="1" applyAlignment="1">
      <alignment horizontal="center" vertical="center" shrinkToFit="1"/>
    </xf>
    <xf numFmtId="0" fontId="8" fillId="2" borderId="2" xfId="1" applyFont="1" applyFill="1" applyBorder="1" applyAlignment="1">
      <alignment horizontal="center" vertical="center" shrinkToFit="1"/>
    </xf>
    <xf numFmtId="0" fontId="8" fillId="2" borderId="3" xfId="1" applyFont="1" applyFill="1" applyBorder="1" applyAlignment="1">
      <alignment horizontal="center" vertical="center" shrinkToFit="1"/>
    </xf>
    <xf numFmtId="0" fontId="8" fillId="2" borderId="4" xfId="1" applyFont="1" applyFill="1" applyBorder="1" applyAlignment="1">
      <alignment horizontal="center" vertical="center" shrinkToFit="1"/>
    </xf>
    <xf numFmtId="0" fontId="8" fillId="2" borderId="5" xfId="1" applyFont="1" applyFill="1" applyBorder="1" applyAlignment="1">
      <alignment horizontal="center" vertical="center" shrinkToFit="1"/>
    </xf>
    <xf numFmtId="0" fontId="8" fillId="2" borderId="6" xfId="1" applyFont="1" applyFill="1" applyBorder="1" applyAlignment="1">
      <alignment horizontal="center" vertical="center" shrinkToFit="1"/>
    </xf>
    <xf numFmtId="0" fontId="8" fillId="2" borderId="7" xfId="1" applyFont="1" applyFill="1" applyBorder="1" applyAlignment="1">
      <alignment horizontal="center" vertical="center" shrinkToFit="1"/>
    </xf>
    <xf numFmtId="0" fontId="8" fillId="2" borderId="8" xfId="1" applyFont="1" applyFill="1" applyBorder="1" applyAlignment="1">
      <alignment horizontal="center" vertical="center" shrinkToFit="1"/>
    </xf>
    <xf numFmtId="0" fontId="8" fillId="2" borderId="9" xfId="1" applyFont="1" applyFill="1" applyBorder="1" applyAlignment="1">
      <alignment horizontal="center" vertical="center" shrinkToFit="1"/>
    </xf>
    <xf numFmtId="0" fontId="8" fillId="2" borderId="10" xfId="1" applyFont="1" applyFill="1" applyBorder="1" applyAlignment="1">
      <alignment horizontal="center" vertical="center" shrinkToFit="1"/>
    </xf>
    <xf numFmtId="0" fontId="8" fillId="2" borderId="11" xfId="1" applyFont="1" applyFill="1" applyBorder="1" applyAlignment="1">
      <alignment horizontal="center" vertical="center" shrinkToFit="1"/>
    </xf>
    <xf numFmtId="0" fontId="8" fillId="2" borderId="12" xfId="1" applyFont="1" applyFill="1" applyBorder="1" applyAlignment="1">
      <alignment horizontal="center" vertical="center" shrinkToFit="1"/>
    </xf>
    <xf numFmtId="0" fontId="8" fillId="2" borderId="13" xfId="1" applyFont="1" applyFill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8" fillId="2" borderId="15" xfId="1" applyFont="1" applyFill="1" applyBorder="1" applyAlignment="1">
      <alignment horizontal="center" vertical="center" shrinkToFit="1"/>
    </xf>
    <xf numFmtId="49" fontId="8" fillId="2" borderId="16" xfId="1" applyNumberFormat="1" applyFont="1" applyFill="1" applyBorder="1" applyAlignment="1">
      <alignment horizontal="left" vertical="center" wrapText="1"/>
    </xf>
    <xf numFmtId="176" fontId="8" fillId="3" borderId="17" xfId="2" applyNumberFormat="1" applyFont="1" applyFill="1" applyBorder="1" applyAlignment="1">
      <alignment horizontal="right" vertical="center" wrapText="1"/>
    </xf>
    <xf numFmtId="3" fontId="10" fillId="3" borderId="17" xfId="0" applyNumberFormat="1" applyFont="1" applyFill="1" applyBorder="1" applyAlignment="1">
      <alignment horizontal="right" vertical="center" wrapText="1"/>
    </xf>
    <xf numFmtId="41" fontId="8" fillId="2" borderId="18" xfId="3" applyFont="1" applyFill="1" applyBorder="1" applyAlignment="1">
      <alignment horizontal="right" vertical="center" wrapText="1"/>
    </xf>
    <xf numFmtId="49" fontId="8" fillId="2" borderId="16" xfId="1" applyNumberFormat="1" applyFont="1" applyFill="1" applyBorder="1" applyAlignment="1">
      <alignment horizontal="left" vertical="center" shrinkToFit="1"/>
    </xf>
    <xf numFmtId="3" fontId="10" fillId="3" borderId="18" xfId="0" applyNumberFormat="1" applyFont="1" applyFill="1" applyBorder="1" applyAlignment="1">
      <alignment horizontal="right" vertical="center" wrapText="1"/>
    </xf>
    <xf numFmtId="41" fontId="8" fillId="2" borderId="19" xfId="3" applyFont="1" applyFill="1" applyBorder="1" applyAlignment="1">
      <alignment horizontal="right" vertical="center" wrapText="1"/>
    </xf>
    <xf numFmtId="0" fontId="8" fillId="2" borderId="20" xfId="1" applyFont="1" applyFill="1" applyBorder="1" applyAlignment="1">
      <alignment horizontal="center" vertical="center" shrinkToFit="1"/>
    </xf>
    <xf numFmtId="49" fontId="8" fillId="2" borderId="21" xfId="1" applyNumberFormat="1" applyFont="1" applyFill="1" applyBorder="1" applyAlignment="1">
      <alignment horizontal="left" vertical="center" wrapText="1"/>
    </xf>
    <xf numFmtId="176" fontId="8" fillId="3" borderId="18" xfId="2" applyNumberFormat="1" applyFont="1" applyFill="1" applyBorder="1" applyAlignment="1">
      <alignment horizontal="right" vertical="center" wrapText="1"/>
    </xf>
    <xf numFmtId="49" fontId="8" fillId="2" borderId="21" xfId="1" applyNumberFormat="1" applyFont="1" applyFill="1" applyBorder="1" applyAlignment="1">
      <alignment horizontal="left" vertical="center" shrinkToFit="1"/>
    </xf>
    <xf numFmtId="41" fontId="8" fillId="2" borderId="18" xfId="3" applyFont="1" applyFill="1" applyBorder="1" applyAlignment="1">
      <alignment horizontal="right" vertical="center" shrinkToFit="1"/>
    </xf>
    <xf numFmtId="0" fontId="10" fillId="3" borderId="18" xfId="0" applyFont="1" applyFill="1" applyBorder="1" applyAlignment="1">
      <alignment horizontal="right" vertical="center" wrapText="1"/>
    </xf>
    <xf numFmtId="41" fontId="8" fillId="2" borderId="22" xfId="3" applyFont="1" applyFill="1" applyBorder="1" applyAlignment="1">
      <alignment horizontal="right" vertical="center" wrapText="1"/>
    </xf>
    <xf numFmtId="49" fontId="8" fillId="3" borderId="21" xfId="1" applyNumberFormat="1" applyFont="1" applyFill="1" applyBorder="1" applyAlignment="1">
      <alignment horizontal="left" vertical="center" shrinkToFit="1"/>
    </xf>
    <xf numFmtId="0" fontId="10" fillId="3" borderId="18" xfId="0" applyFont="1" applyFill="1" applyBorder="1" applyAlignment="1">
      <alignment horizontal="left" vertical="center" wrapText="1"/>
    </xf>
    <xf numFmtId="0" fontId="8" fillId="2" borderId="21" xfId="1" applyFont="1" applyFill="1" applyBorder="1" applyAlignment="1">
      <alignment horizontal="left" vertical="center" shrinkToFit="1"/>
    </xf>
    <xf numFmtId="0" fontId="8" fillId="2" borderId="23" xfId="1" applyFont="1" applyFill="1" applyBorder="1" applyAlignment="1">
      <alignment horizontal="left" vertical="center" shrinkToFit="1"/>
    </xf>
    <xf numFmtId="0" fontId="8" fillId="3" borderId="18" xfId="0" applyFont="1" applyFill="1" applyBorder="1" applyAlignment="1">
      <alignment horizontal="left" vertical="center" wrapText="1"/>
    </xf>
    <xf numFmtId="3" fontId="10" fillId="3" borderId="18" xfId="4" applyNumberFormat="1" applyFont="1" applyFill="1" applyBorder="1" applyAlignment="1">
      <alignment horizontal="right" vertical="center" wrapText="1"/>
    </xf>
    <xf numFmtId="0" fontId="7" fillId="2" borderId="24" xfId="1" applyFont="1" applyFill="1" applyBorder="1" applyAlignment="1">
      <alignment horizontal="center" vertical="center" shrinkToFit="1"/>
    </xf>
    <xf numFmtId="0" fontId="7" fillId="2" borderId="25" xfId="1" applyFont="1" applyFill="1" applyBorder="1" applyAlignment="1">
      <alignment horizontal="center" vertical="center" shrinkToFit="1"/>
    </xf>
    <xf numFmtId="0" fontId="7" fillId="2" borderId="26" xfId="1" applyFont="1" applyFill="1" applyBorder="1" applyAlignment="1">
      <alignment horizontal="center" vertical="center" shrinkToFit="1"/>
    </xf>
    <xf numFmtId="3" fontId="7" fillId="2" borderId="27" xfId="1" applyNumberFormat="1" applyFont="1" applyFill="1" applyBorder="1" applyAlignment="1">
      <alignment horizontal="right" vertical="center" shrinkToFit="1"/>
    </xf>
    <xf numFmtId="0" fontId="7" fillId="2" borderId="28" xfId="1" applyFont="1" applyFill="1" applyBorder="1" applyAlignment="1">
      <alignment horizontal="center" vertical="center" shrinkToFit="1"/>
    </xf>
    <xf numFmtId="0" fontId="7" fillId="2" borderId="29" xfId="1" applyFont="1" applyFill="1" applyBorder="1" applyAlignment="1">
      <alignment horizontal="center" vertical="center" shrinkToFit="1"/>
    </xf>
    <xf numFmtId="3" fontId="7" fillId="3" borderId="27" xfId="1" applyNumberFormat="1" applyFont="1" applyFill="1" applyBorder="1" applyAlignment="1">
      <alignment horizontal="right" vertical="center" shrinkToFit="1"/>
    </xf>
    <xf numFmtId="3" fontId="7" fillId="2" borderId="30" xfId="1" applyNumberFormat="1" applyFont="1" applyFill="1" applyBorder="1" applyAlignment="1">
      <alignment horizontal="right" vertical="center" shrinkToFit="1"/>
    </xf>
    <xf numFmtId="0" fontId="11" fillId="2" borderId="0" xfId="1" applyFont="1" applyFill="1" applyAlignment="1">
      <alignment vertical="center" shrinkToFit="1"/>
    </xf>
    <xf numFmtId="0" fontId="6" fillId="2" borderId="0" xfId="1" applyFont="1" applyFill="1" applyAlignment="1">
      <alignment horizontal="center" vertical="center" shrinkToFit="1"/>
    </xf>
  </cellXfs>
  <cellStyles count="5">
    <cellStyle name="쉼표 [0] 5" xfId="3" xr:uid="{81B9A6DD-A63D-4919-B0EF-BF67E0B853B3}"/>
    <cellStyle name="표준" xfId="0" builtinId="0"/>
    <cellStyle name="표준 4" xfId="4" xr:uid="{1A6860B0-EEF3-41A9-B0CA-BF9812020A14}"/>
    <cellStyle name="표준 5" xfId="1" xr:uid="{9CC435F1-848A-4214-AEC8-16504C6C5D63}"/>
    <cellStyle name="표준 6" xfId="2" xr:uid="{81F49CD8-671B-4B9C-894A-5F7D6201E3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cuONE\MyDrive\PROGRA~1\WebApp\Temp\1&#54840;&#49436;&#4988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652;-PC\jin's%20S.Docs\PROGRA~1\WebApp\Temp\1&#54840;&#49436;&#4988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표지"/>
      <sheetName val="1 자원총괄"/>
      <sheetName val="1-1자원변동"/>
      <sheetName val="1-2신규편성"/>
      <sheetName val="1-3 전시자원"/>
      <sheetName val="편성증감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표지"/>
      <sheetName val="1 자원총괄"/>
      <sheetName val="1-1자원변동"/>
      <sheetName val="1-2신규편성"/>
      <sheetName val="1-3 전시자원"/>
      <sheetName val="편성증감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8C1E6-1066-4149-B547-DB9A5E6F2125}">
  <dimension ref="A1:M57"/>
  <sheetViews>
    <sheetView tabSelected="1" zoomScale="55" zoomScaleNormal="75" zoomScaleSheetLayoutView="55" workbookViewId="0">
      <selection activeCell="F15" sqref="F15"/>
    </sheetView>
  </sheetViews>
  <sheetFormatPr defaultColWidth="9" defaultRowHeight="22.5" x14ac:dyDescent="0.3"/>
  <cols>
    <col min="1" max="1" width="4.125" style="2" customWidth="1"/>
    <col min="2" max="3" width="17.5" style="54" bestFit="1" customWidth="1"/>
    <col min="4" max="4" width="34.125" style="54" bestFit="1" customWidth="1"/>
    <col min="5" max="7" width="26.625" style="2" customWidth="1"/>
    <col min="8" max="8" width="25" style="54" customWidth="1"/>
    <col min="9" max="9" width="22.5" style="54" customWidth="1"/>
    <col min="10" max="10" width="58.75" style="54" customWidth="1"/>
    <col min="11" max="11" width="26.625" style="2" customWidth="1"/>
    <col min="12" max="12" width="26.625" style="7" customWidth="1"/>
    <col min="13" max="13" width="26.625" style="2" customWidth="1"/>
    <col min="14" max="16384" width="9" style="2"/>
  </cols>
  <sheetData>
    <row r="1" spans="1:13" ht="32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s="5" customForma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 t="s">
        <v>1</v>
      </c>
      <c r="M2" s="4"/>
    </row>
    <row r="3" spans="1:13" s="5" customFormat="1" ht="7.5" customHeight="1" thickBot="1" x14ac:dyDescent="0.35">
      <c r="B3" s="6"/>
      <c r="C3" s="6"/>
      <c r="D3" s="6"/>
      <c r="H3" s="6"/>
      <c r="I3" s="6"/>
      <c r="J3" s="6"/>
      <c r="L3" s="7"/>
    </row>
    <row r="4" spans="1:13" s="5" customFormat="1" ht="30" customHeight="1" x14ac:dyDescent="0.3">
      <c r="A4" s="8" t="s">
        <v>2</v>
      </c>
      <c r="B4" s="9" t="s">
        <v>3</v>
      </c>
      <c r="C4" s="10"/>
      <c r="D4" s="10"/>
      <c r="E4" s="10"/>
      <c r="F4" s="10"/>
      <c r="G4" s="11"/>
      <c r="H4" s="9" t="s">
        <v>4</v>
      </c>
      <c r="I4" s="10"/>
      <c r="J4" s="10"/>
      <c r="K4" s="10"/>
      <c r="L4" s="10"/>
      <c r="M4" s="12"/>
    </row>
    <row r="5" spans="1:13" s="5" customFormat="1" ht="30" customHeight="1" x14ac:dyDescent="0.3">
      <c r="A5" s="13"/>
      <c r="B5" s="14" t="s">
        <v>5</v>
      </c>
      <c r="C5" s="14" t="s">
        <v>6</v>
      </c>
      <c r="D5" s="14" t="s">
        <v>7</v>
      </c>
      <c r="E5" s="15" t="s">
        <v>8</v>
      </c>
      <c r="F5" s="16"/>
      <c r="G5" s="17"/>
      <c r="H5" s="14" t="s">
        <v>5</v>
      </c>
      <c r="I5" s="14" t="s">
        <v>6</v>
      </c>
      <c r="J5" s="14" t="s">
        <v>7</v>
      </c>
      <c r="K5" s="15" t="s">
        <v>8</v>
      </c>
      <c r="L5" s="16"/>
      <c r="M5" s="18"/>
    </row>
    <row r="6" spans="1:13" s="5" customFormat="1" ht="30" customHeight="1" thickBot="1" x14ac:dyDescent="0.35">
      <c r="A6" s="19"/>
      <c r="B6" s="20"/>
      <c r="C6" s="20"/>
      <c r="D6" s="20"/>
      <c r="E6" s="21" t="s">
        <v>9</v>
      </c>
      <c r="F6" s="21" t="s">
        <v>10</v>
      </c>
      <c r="G6" s="21" t="s">
        <v>11</v>
      </c>
      <c r="H6" s="20"/>
      <c r="I6" s="20"/>
      <c r="J6" s="20"/>
      <c r="K6" s="21" t="s">
        <v>9</v>
      </c>
      <c r="L6" s="22" t="s">
        <v>10</v>
      </c>
      <c r="M6" s="23" t="s">
        <v>11</v>
      </c>
    </row>
    <row r="7" spans="1:13" s="5" customFormat="1" ht="30" customHeight="1" thickTop="1" x14ac:dyDescent="0.3">
      <c r="A7" s="24">
        <v>1</v>
      </c>
      <c r="B7" s="25" t="s">
        <v>12</v>
      </c>
      <c r="C7" s="25" t="s">
        <v>12</v>
      </c>
      <c r="D7" s="25" t="s">
        <v>12</v>
      </c>
      <c r="E7" s="26">
        <v>1377560000</v>
      </c>
      <c r="F7" s="27">
        <v>1435069000</v>
      </c>
      <c r="G7" s="28">
        <f>F7-E7</f>
        <v>57509000</v>
      </c>
      <c r="H7" s="29" t="s">
        <v>13</v>
      </c>
      <c r="I7" s="29" t="s">
        <v>14</v>
      </c>
      <c r="J7" s="29" t="s">
        <v>15</v>
      </c>
      <c r="K7" s="26">
        <v>249605140</v>
      </c>
      <c r="L7" s="30">
        <v>255552000</v>
      </c>
      <c r="M7" s="31">
        <f>L7-K7</f>
        <v>5946860</v>
      </c>
    </row>
    <row r="8" spans="1:13" s="5" customFormat="1" ht="30" customHeight="1" x14ac:dyDescent="0.3">
      <c r="A8" s="32">
        <v>2</v>
      </c>
      <c r="B8" s="33" t="s">
        <v>16</v>
      </c>
      <c r="C8" s="33" t="s">
        <v>16</v>
      </c>
      <c r="D8" s="33" t="s">
        <v>17</v>
      </c>
      <c r="E8" s="34">
        <v>3669289000</v>
      </c>
      <c r="F8" s="30">
        <v>4974358000</v>
      </c>
      <c r="G8" s="28">
        <f>F8-E8</f>
        <v>1305069000</v>
      </c>
      <c r="H8" s="35"/>
      <c r="I8" s="35"/>
      <c r="J8" s="35" t="s">
        <v>18</v>
      </c>
      <c r="K8" s="34">
        <v>28606780</v>
      </c>
      <c r="L8" s="30">
        <v>31101640</v>
      </c>
      <c r="M8" s="31">
        <f>L8-K8</f>
        <v>2494860</v>
      </c>
    </row>
    <row r="9" spans="1:13" s="5" customFormat="1" ht="30" customHeight="1" x14ac:dyDescent="0.3">
      <c r="A9" s="32">
        <v>3</v>
      </c>
      <c r="B9" s="33"/>
      <c r="C9" s="33"/>
      <c r="D9" s="33" t="s">
        <v>19</v>
      </c>
      <c r="E9" s="34">
        <v>2563202000</v>
      </c>
      <c r="F9" s="30">
        <v>2802355000</v>
      </c>
      <c r="G9" s="28">
        <f t="shared" ref="G9:G19" si="0">F9-E9</f>
        <v>239153000</v>
      </c>
      <c r="H9" s="35"/>
      <c r="I9" s="35"/>
      <c r="J9" s="35" t="s">
        <v>20</v>
      </c>
      <c r="K9" s="34">
        <v>21097580</v>
      </c>
      <c r="L9" s="30">
        <v>23887830</v>
      </c>
      <c r="M9" s="31">
        <f t="shared" ref="M9:M55" si="1">L9-K9</f>
        <v>2790250</v>
      </c>
    </row>
    <row r="10" spans="1:13" s="5" customFormat="1" ht="30" customHeight="1" x14ac:dyDescent="0.3">
      <c r="A10" s="32">
        <v>4</v>
      </c>
      <c r="B10" s="33"/>
      <c r="C10" s="33"/>
      <c r="D10" s="33" t="s">
        <v>21</v>
      </c>
      <c r="E10" s="34">
        <v>1549161000</v>
      </c>
      <c r="F10" s="30">
        <v>2569552000</v>
      </c>
      <c r="G10" s="28">
        <f t="shared" si="0"/>
        <v>1020391000</v>
      </c>
      <c r="H10" s="35"/>
      <c r="I10" s="35"/>
      <c r="J10" s="35" t="s">
        <v>22</v>
      </c>
      <c r="K10" s="34">
        <v>27100050</v>
      </c>
      <c r="L10" s="30">
        <v>30422780</v>
      </c>
      <c r="M10" s="31">
        <f t="shared" si="1"/>
        <v>3322730</v>
      </c>
    </row>
    <row r="11" spans="1:13" s="5" customFormat="1" ht="30" customHeight="1" x14ac:dyDescent="0.3">
      <c r="A11" s="32">
        <v>5</v>
      </c>
      <c r="B11" s="33" t="s">
        <v>23</v>
      </c>
      <c r="C11" s="33" t="s">
        <v>23</v>
      </c>
      <c r="D11" s="33" t="s">
        <v>24</v>
      </c>
      <c r="E11" s="34">
        <v>5000000</v>
      </c>
      <c r="F11" s="36">
        <v>0</v>
      </c>
      <c r="G11" s="28">
        <f t="shared" si="0"/>
        <v>-5000000</v>
      </c>
      <c r="H11" s="35"/>
      <c r="I11" s="35"/>
      <c r="J11" s="35" t="s">
        <v>25</v>
      </c>
      <c r="K11" s="34">
        <v>7691660</v>
      </c>
      <c r="L11" s="30">
        <v>7700000</v>
      </c>
      <c r="M11" s="31">
        <f t="shared" si="1"/>
        <v>8340</v>
      </c>
    </row>
    <row r="12" spans="1:13" s="5" customFormat="1" ht="30" customHeight="1" x14ac:dyDescent="0.3">
      <c r="A12" s="32">
        <v>6</v>
      </c>
      <c r="B12" s="33"/>
      <c r="C12" s="33"/>
      <c r="D12" s="33" t="s">
        <v>26</v>
      </c>
      <c r="E12" s="34">
        <v>1000000</v>
      </c>
      <c r="F12" s="36">
        <v>0</v>
      </c>
      <c r="G12" s="28">
        <f t="shared" si="0"/>
        <v>-1000000</v>
      </c>
      <c r="H12" s="35" t="s">
        <v>13</v>
      </c>
      <c r="I12" s="35" t="s">
        <v>27</v>
      </c>
      <c r="J12" s="35" t="s">
        <v>28</v>
      </c>
      <c r="K12" s="34">
        <v>664000</v>
      </c>
      <c r="L12" s="30">
        <v>700000</v>
      </c>
      <c r="M12" s="31">
        <f t="shared" si="1"/>
        <v>36000</v>
      </c>
    </row>
    <row r="13" spans="1:13" s="5" customFormat="1" ht="30" customHeight="1" x14ac:dyDescent="0.3">
      <c r="A13" s="32">
        <v>7</v>
      </c>
      <c r="B13" s="33" t="s">
        <v>29</v>
      </c>
      <c r="C13" s="33" t="s">
        <v>29</v>
      </c>
      <c r="D13" s="33" t="s">
        <v>30</v>
      </c>
      <c r="E13" s="34">
        <v>2000000</v>
      </c>
      <c r="F13" s="30">
        <v>4000000</v>
      </c>
      <c r="G13" s="28">
        <f t="shared" si="0"/>
        <v>2000000</v>
      </c>
      <c r="H13" s="35"/>
      <c r="I13" s="35"/>
      <c r="J13" s="35" t="s">
        <v>31</v>
      </c>
      <c r="K13" s="34">
        <v>200000</v>
      </c>
      <c r="L13" s="30">
        <v>200000</v>
      </c>
      <c r="M13" s="31">
        <f t="shared" si="1"/>
        <v>0</v>
      </c>
    </row>
    <row r="14" spans="1:13" s="5" customFormat="1" ht="30" customHeight="1" x14ac:dyDescent="0.3">
      <c r="A14" s="32">
        <v>8</v>
      </c>
      <c r="B14" s="33"/>
      <c r="C14" s="33"/>
      <c r="D14" s="33" t="s">
        <v>32</v>
      </c>
      <c r="E14" s="34">
        <v>2000000</v>
      </c>
      <c r="F14" s="36">
        <v>0</v>
      </c>
      <c r="G14" s="28">
        <f t="shared" si="0"/>
        <v>-2000000</v>
      </c>
      <c r="H14" s="35" t="s">
        <v>13</v>
      </c>
      <c r="I14" s="35" t="s">
        <v>33</v>
      </c>
      <c r="J14" s="35" t="s">
        <v>34</v>
      </c>
      <c r="K14" s="34">
        <v>730000</v>
      </c>
      <c r="L14" s="30">
        <v>2000000</v>
      </c>
      <c r="M14" s="31">
        <f t="shared" si="1"/>
        <v>1270000</v>
      </c>
    </row>
    <row r="15" spans="1:13" s="5" customFormat="1" ht="30" customHeight="1" x14ac:dyDescent="0.3">
      <c r="A15" s="32">
        <v>9</v>
      </c>
      <c r="B15" s="33" t="s">
        <v>35</v>
      </c>
      <c r="C15" s="33" t="s">
        <v>35</v>
      </c>
      <c r="D15" s="33" t="s">
        <v>36</v>
      </c>
      <c r="E15" s="34">
        <v>164791768</v>
      </c>
      <c r="F15" s="30">
        <v>164811319</v>
      </c>
      <c r="G15" s="28">
        <f t="shared" si="0"/>
        <v>19551</v>
      </c>
      <c r="H15" s="35"/>
      <c r="I15" s="35"/>
      <c r="J15" s="35" t="s">
        <v>37</v>
      </c>
      <c r="K15" s="34">
        <v>8596000</v>
      </c>
      <c r="L15" s="30">
        <f>9832454+750+2000000</f>
        <v>11833204</v>
      </c>
      <c r="M15" s="31">
        <f t="shared" si="1"/>
        <v>3237204</v>
      </c>
    </row>
    <row r="16" spans="1:13" s="5" customFormat="1" ht="30" customHeight="1" x14ac:dyDescent="0.3">
      <c r="A16" s="32">
        <v>10</v>
      </c>
      <c r="B16" s="33"/>
      <c r="C16" s="33"/>
      <c r="D16" s="33" t="s">
        <v>38</v>
      </c>
      <c r="E16" s="34">
        <v>2141102</v>
      </c>
      <c r="F16" s="37">
        <v>894</v>
      </c>
      <c r="G16" s="28">
        <f t="shared" si="0"/>
        <v>-2140208</v>
      </c>
      <c r="H16" s="35"/>
      <c r="I16" s="35"/>
      <c r="J16" s="35" t="s">
        <v>39</v>
      </c>
      <c r="K16" s="34">
        <v>3368000</v>
      </c>
      <c r="L16" s="30">
        <v>3960000</v>
      </c>
      <c r="M16" s="38">
        <f t="shared" si="1"/>
        <v>592000</v>
      </c>
    </row>
    <row r="17" spans="1:13" s="5" customFormat="1" ht="30" customHeight="1" x14ac:dyDescent="0.3">
      <c r="A17" s="32">
        <v>11</v>
      </c>
      <c r="B17" s="33" t="s">
        <v>40</v>
      </c>
      <c r="C17" s="33" t="s">
        <v>40</v>
      </c>
      <c r="D17" s="33" t="s">
        <v>41</v>
      </c>
      <c r="E17" s="34">
        <v>500000</v>
      </c>
      <c r="F17" s="30">
        <v>700000</v>
      </c>
      <c r="G17" s="28">
        <f t="shared" si="0"/>
        <v>200000</v>
      </c>
      <c r="H17" s="35"/>
      <c r="I17" s="35"/>
      <c r="J17" s="35" t="s">
        <v>42</v>
      </c>
      <c r="K17" s="34">
        <v>5151240</v>
      </c>
      <c r="L17" s="30">
        <v>5040000</v>
      </c>
      <c r="M17" s="38">
        <f t="shared" si="1"/>
        <v>-111240</v>
      </c>
    </row>
    <row r="18" spans="1:13" s="5" customFormat="1" ht="30" customHeight="1" x14ac:dyDescent="0.3">
      <c r="A18" s="32">
        <v>12</v>
      </c>
      <c r="B18" s="33"/>
      <c r="C18" s="33"/>
      <c r="D18" s="33" t="s">
        <v>43</v>
      </c>
      <c r="E18" s="34">
        <v>365130</v>
      </c>
      <c r="F18" s="30">
        <v>372787</v>
      </c>
      <c r="G18" s="28">
        <f t="shared" si="0"/>
        <v>7657</v>
      </c>
      <c r="H18" s="35"/>
      <c r="I18" s="35"/>
      <c r="J18" s="39" t="s">
        <v>44</v>
      </c>
      <c r="K18" s="34">
        <v>4228900</v>
      </c>
      <c r="L18" s="30">
        <v>4870000</v>
      </c>
      <c r="M18" s="38">
        <f t="shared" si="1"/>
        <v>641100</v>
      </c>
    </row>
    <row r="19" spans="1:13" s="5" customFormat="1" ht="30" customHeight="1" x14ac:dyDescent="0.3">
      <c r="A19" s="32">
        <v>13</v>
      </c>
      <c r="B19" s="33"/>
      <c r="C19" s="33"/>
      <c r="D19" s="33" t="s">
        <v>45</v>
      </c>
      <c r="E19" s="34">
        <v>25221000</v>
      </c>
      <c r="F19" s="30">
        <v>6105000</v>
      </c>
      <c r="G19" s="28">
        <f t="shared" si="0"/>
        <v>-19116000</v>
      </c>
      <c r="H19" s="35" t="s">
        <v>46</v>
      </c>
      <c r="I19" s="35" t="s">
        <v>47</v>
      </c>
      <c r="J19" s="40" t="s">
        <v>48</v>
      </c>
      <c r="K19" s="36">
        <v>0</v>
      </c>
      <c r="L19" s="30">
        <v>1279000</v>
      </c>
      <c r="M19" s="38">
        <f t="shared" si="1"/>
        <v>1279000</v>
      </c>
    </row>
    <row r="20" spans="1:13" s="5" customFormat="1" ht="30" customHeight="1" x14ac:dyDescent="0.3">
      <c r="A20" s="32">
        <v>14</v>
      </c>
      <c r="B20" s="41"/>
      <c r="C20" s="41"/>
      <c r="D20" s="42"/>
      <c r="E20" s="36">
        <v>0</v>
      </c>
      <c r="F20" s="36">
        <v>0</v>
      </c>
      <c r="G20" s="36">
        <v>0</v>
      </c>
      <c r="H20" s="35" t="s">
        <v>49</v>
      </c>
      <c r="I20" s="35" t="s">
        <v>50</v>
      </c>
      <c r="J20" s="39" t="s">
        <v>51</v>
      </c>
      <c r="K20" s="34">
        <v>224985000</v>
      </c>
      <c r="L20" s="30">
        <v>215802000</v>
      </c>
      <c r="M20" s="38">
        <f t="shared" si="1"/>
        <v>-9183000</v>
      </c>
    </row>
    <row r="21" spans="1:13" s="5" customFormat="1" ht="30" customHeight="1" x14ac:dyDescent="0.3">
      <c r="A21" s="32">
        <v>15</v>
      </c>
      <c r="B21" s="41"/>
      <c r="C21" s="41"/>
      <c r="D21" s="42"/>
      <c r="E21" s="36">
        <v>0</v>
      </c>
      <c r="F21" s="36">
        <v>0</v>
      </c>
      <c r="G21" s="36">
        <v>0</v>
      </c>
      <c r="H21" s="35"/>
      <c r="I21" s="35"/>
      <c r="J21" s="35" t="s">
        <v>52</v>
      </c>
      <c r="K21" s="34">
        <v>535256500</v>
      </c>
      <c r="L21" s="30">
        <v>443059400</v>
      </c>
      <c r="M21" s="31">
        <f t="shared" si="1"/>
        <v>-92197100</v>
      </c>
    </row>
    <row r="22" spans="1:13" s="5" customFormat="1" ht="30" customHeight="1" x14ac:dyDescent="0.3">
      <c r="A22" s="32">
        <v>16</v>
      </c>
      <c r="B22" s="41"/>
      <c r="C22" s="41"/>
      <c r="D22" s="42"/>
      <c r="E22" s="36">
        <v>0</v>
      </c>
      <c r="F22" s="36">
        <v>0</v>
      </c>
      <c r="G22" s="36">
        <v>0</v>
      </c>
      <c r="H22" s="35"/>
      <c r="I22" s="35"/>
      <c r="J22" s="35" t="s">
        <v>53</v>
      </c>
      <c r="K22" s="34">
        <v>346701000</v>
      </c>
      <c r="L22" s="30">
        <v>379317500</v>
      </c>
      <c r="M22" s="31">
        <f t="shared" si="1"/>
        <v>32616500</v>
      </c>
    </row>
    <row r="23" spans="1:13" s="5" customFormat="1" ht="30" customHeight="1" x14ac:dyDescent="0.3">
      <c r="A23" s="32">
        <v>17</v>
      </c>
      <c r="B23" s="41"/>
      <c r="C23" s="41"/>
      <c r="D23" s="42"/>
      <c r="E23" s="36">
        <v>0</v>
      </c>
      <c r="F23" s="36">
        <v>0</v>
      </c>
      <c r="G23" s="36">
        <v>0</v>
      </c>
      <c r="H23" s="35"/>
      <c r="I23" s="35"/>
      <c r="J23" s="35" t="s">
        <v>54</v>
      </c>
      <c r="K23" s="34">
        <v>365299000</v>
      </c>
      <c r="L23" s="30">
        <v>520898800</v>
      </c>
      <c r="M23" s="31">
        <f t="shared" si="1"/>
        <v>155599800</v>
      </c>
    </row>
    <row r="24" spans="1:13" s="5" customFormat="1" ht="30" customHeight="1" x14ac:dyDescent="0.3">
      <c r="A24" s="32">
        <v>18</v>
      </c>
      <c r="B24" s="41"/>
      <c r="C24" s="41"/>
      <c r="D24" s="42"/>
      <c r="E24" s="36">
        <v>0</v>
      </c>
      <c r="F24" s="36">
        <v>0</v>
      </c>
      <c r="G24" s="36">
        <v>0</v>
      </c>
      <c r="H24" s="35"/>
      <c r="I24" s="35"/>
      <c r="J24" s="35" t="s">
        <v>55</v>
      </c>
      <c r="K24" s="34">
        <v>155531405</v>
      </c>
      <c r="L24" s="30">
        <v>175846600</v>
      </c>
      <c r="M24" s="31">
        <f t="shared" si="1"/>
        <v>20315195</v>
      </c>
    </row>
    <row r="25" spans="1:13" s="5" customFormat="1" ht="30" customHeight="1" x14ac:dyDescent="0.3">
      <c r="A25" s="32">
        <v>19</v>
      </c>
      <c r="B25" s="41"/>
      <c r="C25" s="41"/>
      <c r="D25" s="42"/>
      <c r="E25" s="36">
        <v>0</v>
      </c>
      <c r="F25" s="36">
        <v>0</v>
      </c>
      <c r="G25" s="36">
        <v>0</v>
      </c>
      <c r="H25" s="35"/>
      <c r="I25" s="35"/>
      <c r="J25" s="35" t="s">
        <v>56</v>
      </c>
      <c r="K25" s="34">
        <v>147373000</v>
      </c>
      <c r="L25" s="30">
        <v>152956000</v>
      </c>
      <c r="M25" s="31">
        <f t="shared" si="1"/>
        <v>5583000</v>
      </c>
    </row>
    <row r="26" spans="1:13" s="5" customFormat="1" ht="30" customHeight="1" x14ac:dyDescent="0.3">
      <c r="A26" s="32">
        <v>20</v>
      </c>
      <c r="B26" s="41"/>
      <c r="C26" s="41"/>
      <c r="D26" s="42"/>
      <c r="E26" s="36">
        <v>0</v>
      </c>
      <c r="F26" s="36">
        <v>0</v>
      </c>
      <c r="G26" s="36">
        <v>0</v>
      </c>
      <c r="H26" s="35"/>
      <c r="I26" s="35"/>
      <c r="J26" s="35" t="s">
        <v>57</v>
      </c>
      <c r="K26" s="34">
        <v>187975052</v>
      </c>
      <c r="L26" s="30">
        <v>216880000</v>
      </c>
      <c r="M26" s="31">
        <f t="shared" si="1"/>
        <v>28904948</v>
      </c>
    </row>
    <row r="27" spans="1:13" s="5" customFormat="1" ht="30" customHeight="1" x14ac:dyDescent="0.3">
      <c r="A27" s="32">
        <v>21</v>
      </c>
      <c r="B27" s="41"/>
      <c r="C27" s="41"/>
      <c r="D27" s="42"/>
      <c r="E27" s="36">
        <v>0</v>
      </c>
      <c r="F27" s="36">
        <v>0</v>
      </c>
      <c r="G27" s="36">
        <v>0</v>
      </c>
      <c r="H27" s="35"/>
      <c r="I27" s="35"/>
      <c r="J27" s="35" t="s">
        <v>58</v>
      </c>
      <c r="K27" s="34">
        <v>431550000</v>
      </c>
      <c r="L27" s="30">
        <v>539200000</v>
      </c>
      <c r="M27" s="31">
        <f t="shared" si="1"/>
        <v>107650000</v>
      </c>
    </row>
    <row r="28" spans="1:13" s="5" customFormat="1" ht="30" customHeight="1" x14ac:dyDescent="0.3">
      <c r="A28" s="32">
        <v>22</v>
      </c>
      <c r="B28" s="41"/>
      <c r="C28" s="41"/>
      <c r="D28" s="42"/>
      <c r="E28" s="36">
        <v>0</v>
      </c>
      <c r="F28" s="36">
        <v>0</v>
      </c>
      <c r="G28" s="36">
        <v>0</v>
      </c>
      <c r="H28" s="35"/>
      <c r="I28" s="35"/>
      <c r="J28" s="35" t="s">
        <v>59</v>
      </c>
      <c r="K28" s="34">
        <v>274050000</v>
      </c>
      <c r="L28" s="30">
        <v>269600000</v>
      </c>
      <c r="M28" s="31">
        <f t="shared" si="1"/>
        <v>-4450000</v>
      </c>
    </row>
    <row r="29" spans="1:13" s="5" customFormat="1" ht="30" customHeight="1" x14ac:dyDescent="0.3">
      <c r="A29" s="32">
        <v>23</v>
      </c>
      <c r="B29" s="41"/>
      <c r="C29" s="41"/>
      <c r="D29" s="42"/>
      <c r="E29" s="36">
        <v>0</v>
      </c>
      <c r="F29" s="36">
        <v>0</v>
      </c>
      <c r="G29" s="36">
        <v>0</v>
      </c>
      <c r="H29" s="35"/>
      <c r="I29" s="35"/>
      <c r="J29" s="35" t="s">
        <v>60</v>
      </c>
      <c r="K29" s="34">
        <v>475650000</v>
      </c>
      <c r="L29" s="30">
        <v>549310000</v>
      </c>
      <c r="M29" s="31">
        <f t="shared" si="1"/>
        <v>73660000</v>
      </c>
    </row>
    <row r="30" spans="1:13" s="5" customFormat="1" ht="30" customHeight="1" x14ac:dyDescent="0.3">
      <c r="A30" s="32">
        <v>24</v>
      </c>
      <c r="B30" s="41"/>
      <c r="C30" s="41"/>
      <c r="D30" s="42"/>
      <c r="E30" s="36">
        <v>0</v>
      </c>
      <c r="F30" s="36">
        <v>0</v>
      </c>
      <c r="G30" s="36">
        <v>0</v>
      </c>
      <c r="H30" s="35"/>
      <c r="I30" s="35"/>
      <c r="J30" s="35" t="s">
        <v>61</v>
      </c>
      <c r="K30" s="34">
        <v>570150000</v>
      </c>
      <c r="L30" s="30">
        <v>640300000</v>
      </c>
      <c r="M30" s="31">
        <f t="shared" si="1"/>
        <v>70150000</v>
      </c>
    </row>
    <row r="31" spans="1:13" s="5" customFormat="1" ht="30" customHeight="1" x14ac:dyDescent="0.3">
      <c r="A31" s="32">
        <v>25</v>
      </c>
      <c r="B31" s="41"/>
      <c r="C31" s="41"/>
      <c r="D31" s="42"/>
      <c r="E31" s="36">
        <v>0</v>
      </c>
      <c r="F31" s="36">
        <v>0</v>
      </c>
      <c r="G31" s="36">
        <v>0</v>
      </c>
      <c r="H31" s="35"/>
      <c r="I31" s="35"/>
      <c r="J31" s="35" t="s">
        <v>62</v>
      </c>
      <c r="K31" s="34">
        <v>604800000</v>
      </c>
      <c r="L31" s="30">
        <v>674000000</v>
      </c>
      <c r="M31" s="31">
        <f t="shared" si="1"/>
        <v>69200000</v>
      </c>
    </row>
    <row r="32" spans="1:13" s="5" customFormat="1" ht="30" customHeight="1" x14ac:dyDescent="0.3">
      <c r="A32" s="32">
        <v>26</v>
      </c>
      <c r="B32" s="41"/>
      <c r="C32" s="41"/>
      <c r="D32" s="42"/>
      <c r="E32" s="36">
        <v>0</v>
      </c>
      <c r="F32" s="36">
        <v>0</v>
      </c>
      <c r="G32" s="36">
        <v>0</v>
      </c>
      <c r="H32" s="35"/>
      <c r="I32" s="35"/>
      <c r="J32" s="35" t="s">
        <v>63</v>
      </c>
      <c r="K32" s="34">
        <v>551250000</v>
      </c>
      <c r="L32" s="30">
        <v>640300000</v>
      </c>
      <c r="M32" s="31">
        <f t="shared" si="1"/>
        <v>89050000</v>
      </c>
    </row>
    <row r="33" spans="1:13" s="5" customFormat="1" ht="30" customHeight="1" x14ac:dyDescent="0.3">
      <c r="A33" s="32">
        <v>27</v>
      </c>
      <c r="B33" s="41"/>
      <c r="C33" s="41"/>
      <c r="D33" s="42"/>
      <c r="E33" s="36">
        <v>0</v>
      </c>
      <c r="F33" s="36">
        <v>0</v>
      </c>
      <c r="G33" s="36">
        <v>0</v>
      </c>
      <c r="H33" s="35"/>
      <c r="I33" s="35"/>
      <c r="J33" s="35" t="s">
        <v>64</v>
      </c>
      <c r="K33" s="34">
        <v>337050000</v>
      </c>
      <c r="L33" s="30">
        <v>337000000</v>
      </c>
      <c r="M33" s="31">
        <f t="shared" si="1"/>
        <v>-50000</v>
      </c>
    </row>
    <row r="34" spans="1:13" s="5" customFormat="1" ht="30" customHeight="1" x14ac:dyDescent="0.3">
      <c r="A34" s="32">
        <v>28</v>
      </c>
      <c r="B34" s="41"/>
      <c r="C34" s="41"/>
      <c r="D34" s="42"/>
      <c r="E34" s="36">
        <v>0</v>
      </c>
      <c r="F34" s="36">
        <v>0</v>
      </c>
      <c r="G34" s="36">
        <v>0</v>
      </c>
      <c r="H34" s="35"/>
      <c r="I34" s="35"/>
      <c r="J34" s="35" t="s">
        <v>65</v>
      </c>
      <c r="K34" s="34">
        <v>387450000</v>
      </c>
      <c r="L34" s="30">
        <v>596490000</v>
      </c>
      <c r="M34" s="31">
        <f t="shared" si="1"/>
        <v>209040000</v>
      </c>
    </row>
    <row r="35" spans="1:13" s="5" customFormat="1" ht="30" customHeight="1" x14ac:dyDescent="0.3">
      <c r="A35" s="32">
        <v>29</v>
      </c>
      <c r="B35" s="41"/>
      <c r="C35" s="41"/>
      <c r="D35" s="42"/>
      <c r="E35" s="36">
        <v>0</v>
      </c>
      <c r="F35" s="36">
        <v>0</v>
      </c>
      <c r="G35" s="36">
        <v>0</v>
      </c>
      <c r="H35" s="35"/>
      <c r="I35" s="35"/>
      <c r="J35" s="35" t="s">
        <v>66</v>
      </c>
      <c r="K35" s="34">
        <v>485100000</v>
      </c>
      <c r="L35" s="30">
        <v>586380000</v>
      </c>
      <c r="M35" s="31">
        <f t="shared" si="1"/>
        <v>101280000</v>
      </c>
    </row>
    <row r="36" spans="1:13" s="5" customFormat="1" ht="30" customHeight="1" x14ac:dyDescent="0.3">
      <c r="A36" s="32">
        <v>30</v>
      </c>
      <c r="B36" s="41"/>
      <c r="C36" s="41"/>
      <c r="D36" s="42"/>
      <c r="E36" s="36">
        <v>0</v>
      </c>
      <c r="F36" s="36">
        <v>0</v>
      </c>
      <c r="G36" s="36">
        <v>0</v>
      </c>
      <c r="H36" s="35"/>
      <c r="I36" s="35"/>
      <c r="J36" s="35" t="s">
        <v>67</v>
      </c>
      <c r="K36" s="34">
        <v>658273000</v>
      </c>
      <c r="L36" s="30">
        <v>778688000</v>
      </c>
      <c r="M36" s="31">
        <f t="shared" si="1"/>
        <v>120415000</v>
      </c>
    </row>
    <row r="37" spans="1:13" s="5" customFormat="1" ht="30" customHeight="1" x14ac:dyDescent="0.3">
      <c r="A37" s="32">
        <v>31</v>
      </c>
      <c r="B37" s="41"/>
      <c r="C37" s="41"/>
      <c r="D37" s="42"/>
      <c r="E37" s="36">
        <v>0</v>
      </c>
      <c r="F37" s="36">
        <v>0</v>
      </c>
      <c r="G37" s="36">
        <v>0</v>
      </c>
      <c r="H37" s="35"/>
      <c r="I37" s="35"/>
      <c r="J37" s="35" t="s">
        <v>68</v>
      </c>
      <c r="K37" s="34">
        <v>372757000</v>
      </c>
      <c r="L37" s="30">
        <v>465520000</v>
      </c>
      <c r="M37" s="31">
        <f t="shared" si="1"/>
        <v>92763000</v>
      </c>
    </row>
    <row r="38" spans="1:13" s="5" customFormat="1" ht="30" customHeight="1" x14ac:dyDescent="0.3">
      <c r="A38" s="32">
        <v>32</v>
      </c>
      <c r="B38" s="41"/>
      <c r="C38" s="41"/>
      <c r="D38" s="42"/>
      <c r="E38" s="36">
        <v>0</v>
      </c>
      <c r="F38" s="36">
        <v>0</v>
      </c>
      <c r="G38" s="36">
        <v>0</v>
      </c>
      <c r="H38" s="35"/>
      <c r="I38" s="35"/>
      <c r="J38" s="35" t="s">
        <v>69</v>
      </c>
      <c r="K38" s="34">
        <v>301378000</v>
      </c>
      <c r="L38" s="30">
        <v>423200000</v>
      </c>
      <c r="M38" s="31">
        <f t="shared" si="1"/>
        <v>121822000</v>
      </c>
    </row>
    <row r="39" spans="1:13" s="5" customFormat="1" ht="30" customHeight="1" x14ac:dyDescent="0.3">
      <c r="A39" s="32">
        <v>33</v>
      </c>
      <c r="B39" s="41"/>
      <c r="C39" s="41"/>
      <c r="D39" s="42"/>
      <c r="E39" s="36">
        <v>0</v>
      </c>
      <c r="F39" s="36">
        <v>0</v>
      </c>
      <c r="G39" s="36">
        <v>0</v>
      </c>
      <c r="H39" s="35"/>
      <c r="I39" s="35"/>
      <c r="J39" s="35" t="s">
        <v>70</v>
      </c>
      <c r="K39" s="34">
        <v>166551000</v>
      </c>
      <c r="L39" s="30">
        <v>296240000</v>
      </c>
      <c r="M39" s="31">
        <f t="shared" si="1"/>
        <v>129689000</v>
      </c>
    </row>
    <row r="40" spans="1:13" s="5" customFormat="1" ht="30" customHeight="1" x14ac:dyDescent="0.3">
      <c r="A40" s="32">
        <v>34</v>
      </c>
      <c r="B40" s="41"/>
      <c r="C40" s="41"/>
      <c r="D40" s="42"/>
      <c r="E40" s="36">
        <v>0</v>
      </c>
      <c r="F40" s="36">
        <v>0</v>
      </c>
      <c r="G40" s="36">
        <v>0</v>
      </c>
      <c r="H40" s="35"/>
      <c r="I40" s="35"/>
      <c r="J40" s="35" t="s">
        <v>71</v>
      </c>
      <c r="K40" s="34">
        <v>79310000</v>
      </c>
      <c r="L40" s="30">
        <v>118496000</v>
      </c>
      <c r="M40" s="31">
        <f t="shared" si="1"/>
        <v>39186000</v>
      </c>
    </row>
    <row r="41" spans="1:13" s="5" customFormat="1" ht="30" customHeight="1" x14ac:dyDescent="0.3">
      <c r="A41" s="32">
        <v>35</v>
      </c>
      <c r="B41" s="41"/>
      <c r="C41" s="41"/>
      <c r="D41" s="42"/>
      <c r="E41" s="36">
        <v>0</v>
      </c>
      <c r="F41" s="36">
        <v>0</v>
      </c>
      <c r="G41" s="36">
        <v>0</v>
      </c>
      <c r="H41" s="35"/>
      <c r="I41" s="35"/>
      <c r="J41" s="35" t="s">
        <v>72</v>
      </c>
      <c r="K41" s="34">
        <v>63448000</v>
      </c>
      <c r="L41" s="30">
        <v>67712000</v>
      </c>
      <c r="M41" s="31">
        <f t="shared" si="1"/>
        <v>4264000</v>
      </c>
    </row>
    <row r="42" spans="1:13" s="5" customFormat="1" ht="30" customHeight="1" x14ac:dyDescent="0.3">
      <c r="A42" s="32">
        <v>36</v>
      </c>
      <c r="B42" s="41"/>
      <c r="C42" s="41"/>
      <c r="D42" s="42"/>
      <c r="E42" s="36">
        <v>0</v>
      </c>
      <c r="F42" s="36">
        <v>0</v>
      </c>
      <c r="G42" s="36">
        <v>0</v>
      </c>
      <c r="H42" s="35"/>
      <c r="I42" s="35"/>
      <c r="J42" s="35" t="s">
        <v>73</v>
      </c>
      <c r="K42" s="34">
        <v>63448000</v>
      </c>
      <c r="L42" s="30">
        <v>84640000</v>
      </c>
      <c r="M42" s="31">
        <f t="shared" si="1"/>
        <v>21192000</v>
      </c>
    </row>
    <row r="43" spans="1:13" s="5" customFormat="1" ht="30" customHeight="1" x14ac:dyDescent="0.3">
      <c r="A43" s="32">
        <v>37</v>
      </c>
      <c r="B43" s="41"/>
      <c r="C43" s="41"/>
      <c r="D43" s="42"/>
      <c r="E43" s="36">
        <v>0</v>
      </c>
      <c r="F43" s="36">
        <v>0</v>
      </c>
      <c r="G43" s="36">
        <v>0</v>
      </c>
      <c r="H43" s="35"/>
      <c r="I43" s="35"/>
      <c r="J43" s="35" t="s">
        <v>74</v>
      </c>
      <c r="K43" s="34">
        <v>412412000</v>
      </c>
      <c r="L43" s="30">
        <v>465520000</v>
      </c>
      <c r="M43" s="31">
        <f t="shared" si="1"/>
        <v>53108000</v>
      </c>
    </row>
    <row r="44" spans="1:13" ht="30" customHeight="1" x14ac:dyDescent="0.3">
      <c r="A44" s="32">
        <v>38</v>
      </c>
      <c r="B44" s="41"/>
      <c r="C44" s="41"/>
      <c r="D44" s="42"/>
      <c r="E44" s="36">
        <v>0</v>
      </c>
      <c r="F44" s="36">
        <v>0</v>
      </c>
      <c r="G44" s="36">
        <v>0</v>
      </c>
      <c r="H44" s="35"/>
      <c r="I44" s="35"/>
      <c r="J44" s="35" t="s">
        <v>75</v>
      </c>
      <c r="K44" s="34">
        <v>104281000</v>
      </c>
      <c r="L44" s="30">
        <v>114404000</v>
      </c>
      <c r="M44" s="31">
        <f t="shared" si="1"/>
        <v>10123000</v>
      </c>
    </row>
    <row r="45" spans="1:13" ht="30" customHeight="1" x14ac:dyDescent="0.3">
      <c r="A45" s="32">
        <v>39</v>
      </c>
      <c r="B45" s="41"/>
      <c r="C45" s="41"/>
      <c r="D45" s="42"/>
      <c r="E45" s="36">
        <v>0</v>
      </c>
      <c r="F45" s="36">
        <v>0</v>
      </c>
      <c r="G45" s="36">
        <v>0</v>
      </c>
      <c r="H45" s="35"/>
      <c r="I45" s="35"/>
      <c r="J45" s="35" t="s">
        <v>76</v>
      </c>
      <c r="K45" s="34">
        <v>30000000</v>
      </c>
      <c r="L45" s="30">
        <v>30000000</v>
      </c>
      <c r="M45" s="31">
        <f t="shared" si="1"/>
        <v>0</v>
      </c>
    </row>
    <row r="46" spans="1:13" ht="30" customHeight="1" x14ac:dyDescent="0.3">
      <c r="A46" s="32">
        <v>40</v>
      </c>
      <c r="B46" s="41"/>
      <c r="C46" s="41"/>
      <c r="D46" s="42"/>
      <c r="E46" s="36">
        <v>0</v>
      </c>
      <c r="F46" s="36">
        <v>0</v>
      </c>
      <c r="G46" s="36">
        <v>0</v>
      </c>
      <c r="H46" s="35"/>
      <c r="I46" s="35"/>
      <c r="J46" s="35" t="s">
        <v>77</v>
      </c>
      <c r="K46" s="34">
        <v>397595519</v>
      </c>
      <c r="L46" s="30">
        <v>532440000</v>
      </c>
      <c r="M46" s="31">
        <f t="shared" si="1"/>
        <v>134844481</v>
      </c>
    </row>
    <row r="47" spans="1:13" ht="30" customHeight="1" x14ac:dyDescent="0.3">
      <c r="A47" s="32">
        <v>41</v>
      </c>
      <c r="B47" s="41"/>
      <c r="C47" s="41"/>
      <c r="D47" s="42"/>
      <c r="E47" s="36">
        <v>0</v>
      </c>
      <c r="F47" s="36">
        <v>0</v>
      </c>
      <c r="G47" s="36">
        <v>0</v>
      </c>
      <c r="H47" s="35"/>
      <c r="I47" s="35"/>
      <c r="J47" s="39" t="s">
        <v>78</v>
      </c>
      <c r="K47" s="34">
        <v>55000000</v>
      </c>
      <c r="L47" s="36">
        <v>0</v>
      </c>
      <c r="M47" s="31">
        <f t="shared" si="1"/>
        <v>-55000000</v>
      </c>
    </row>
    <row r="48" spans="1:13" ht="30" customHeight="1" x14ac:dyDescent="0.3">
      <c r="A48" s="32">
        <v>42</v>
      </c>
      <c r="B48" s="41"/>
      <c r="C48" s="41"/>
      <c r="D48" s="42"/>
      <c r="E48" s="36">
        <v>0</v>
      </c>
      <c r="F48" s="36">
        <v>0</v>
      </c>
      <c r="G48" s="36">
        <v>0</v>
      </c>
      <c r="H48" s="35"/>
      <c r="I48" s="35"/>
      <c r="J48" s="43" t="s">
        <v>79</v>
      </c>
      <c r="K48" s="36">
        <v>0</v>
      </c>
      <c r="L48" s="30">
        <v>253920000</v>
      </c>
      <c r="M48" s="31">
        <f t="shared" si="1"/>
        <v>253920000</v>
      </c>
    </row>
    <row r="49" spans="1:13" ht="30" customHeight="1" x14ac:dyDescent="0.3">
      <c r="A49" s="32">
        <v>43</v>
      </c>
      <c r="B49" s="41"/>
      <c r="C49" s="41"/>
      <c r="D49" s="42"/>
      <c r="E49" s="36">
        <v>0</v>
      </c>
      <c r="F49" s="36">
        <v>0</v>
      </c>
      <c r="G49" s="36">
        <v>0</v>
      </c>
      <c r="H49" s="35"/>
      <c r="I49" s="35"/>
      <c r="J49" s="43" t="s">
        <v>80</v>
      </c>
      <c r="K49" s="36">
        <v>0</v>
      </c>
      <c r="L49" s="30">
        <v>423200000</v>
      </c>
      <c r="M49" s="31">
        <f t="shared" si="1"/>
        <v>423200000</v>
      </c>
    </row>
    <row r="50" spans="1:13" ht="30" customHeight="1" x14ac:dyDescent="0.3">
      <c r="A50" s="32">
        <v>44</v>
      </c>
      <c r="B50" s="41"/>
      <c r="C50" s="41"/>
      <c r="D50" s="42"/>
      <c r="E50" s="36">
        <v>0</v>
      </c>
      <c r="F50" s="36">
        <v>0</v>
      </c>
      <c r="G50" s="36">
        <v>0</v>
      </c>
      <c r="H50" s="35"/>
      <c r="I50" s="35"/>
      <c r="J50" s="43" t="s">
        <v>81</v>
      </c>
      <c r="K50" s="36">
        <v>0</v>
      </c>
      <c r="L50" s="30">
        <v>380880000</v>
      </c>
      <c r="M50" s="31">
        <f t="shared" si="1"/>
        <v>380880000</v>
      </c>
    </row>
    <row r="51" spans="1:13" ht="30" customHeight="1" x14ac:dyDescent="0.3">
      <c r="A51" s="32">
        <v>45</v>
      </c>
      <c r="B51" s="41"/>
      <c r="C51" s="41"/>
      <c r="D51" s="42"/>
      <c r="E51" s="36">
        <v>0</v>
      </c>
      <c r="F51" s="36">
        <v>0</v>
      </c>
      <c r="G51" s="36">
        <v>0</v>
      </c>
      <c r="H51" s="35" t="s">
        <v>49</v>
      </c>
      <c r="I51" s="35" t="s">
        <v>82</v>
      </c>
      <c r="J51" s="35" t="s">
        <v>83</v>
      </c>
      <c r="K51" s="34">
        <v>28785000</v>
      </c>
      <c r="L51" s="30">
        <v>6523000</v>
      </c>
      <c r="M51" s="31">
        <f t="shared" si="1"/>
        <v>-22262000</v>
      </c>
    </row>
    <row r="52" spans="1:13" ht="30" customHeight="1" x14ac:dyDescent="0.3">
      <c r="A52" s="32">
        <v>46</v>
      </c>
      <c r="B52" s="41"/>
      <c r="C52" s="41"/>
      <c r="D52" s="42"/>
      <c r="E52" s="36">
        <v>0</v>
      </c>
      <c r="F52" s="36">
        <v>0</v>
      </c>
      <c r="G52" s="36">
        <v>0</v>
      </c>
      <c r="H52" s="35"/>
      <c r="I52" s="35"/>
      <c r="J52" s="35" t="s">
        <v>84</v>
      </c>
      <c r="K52" s="34">
        <v>190000</v>
      </c>
      <c r="L52" s="30">
        <v>500000</v>
      </c>
      <c r="M52" s="31">
        <f t="shared" si="1"/>
        <v>310000</v>
      </c>
    </row>
    <row r="53" spans="1:13" ht="30" customHeight="1" x14ac:dyDescent="0.3">
      <c r="A53" s="32">
        <v>47</v>
      </c>
      <c r="B53" s="41"/>
      <c r="C53" s="41"/>
      <c r="D53" s="42"/>
      <c r="E53" s="36">
        <v>0</v>
      </c>
      <c r="F53" s="36">
        <v>0</v>
      </c>
      <c r="G53" s="36">
        <v>0</v>
      </c>
      <c r="H53" s="35" t="s">
        <v>49</v>
      </c>
      <c r="I53" s="35" t="s">
        <v>85</v>
      </c>
      <c r="J53" s="35" t="s">
        <v>86</v>
      </c>
      <c r="K53" s="44">
        <v>910000</v>
      </c>
      <c r="L53" s="30">
        <v>1500000</v>
      </c>
      <c r="M53" s="31">
        <f t="shared" si="1"/>
        <v>590000</v>
      </c>
    </row>
    <row r="54" spans="1:13" ht="30" customHeight="1" x14ac:dyDescent="0.3">
      <c r="A54" s="32">
        <v>48</v>
      </c>
      <c r="B54" s="41"/>
      <c r="C54" s="41"/>
      <c r="D54" s="42"/>
      <c r="E54" s="36">
        <v>0</v>
      </c>
      <c r="F54" s="36">
        <v>0</v>
      </c>
      <c r="G54" s="36">
        <v>0</v>
      </c>
      <c r="H54" s="35" t="s">
        <v>87</v>
      </c>
      <c r="I54" s="35" t="s">
        <v>87</v>
      </c>
      <c r="J54" s="35" t="s">
        <v>88</v>
      </c>
      <c r="K54" s="34">
        <v>164812213</v>
      </c>
      <c r="L54" s="30">
        <v>178501070</v>
      </c>
      <c r="M54" s="31">
        <f t="shared" si="1"/>
        <v>13688857</v>
      </c>
    </row>
    <row r="55" spans="1:13" ht="30" customHeight="1" x14ac:dyDescent="0.3">
      <c r="A55" s="32">
        <v>49</v>
      </c>
      <c r="B55" s="41"/>
      <c r="C55" s="41"/>
      <c r="D55" s="42"/>
      <c r="E55" s="36">
        <v>0</v>
      </c>
      <c r="F55" s="36">
        <v>0</v>
      </c>
      <c r="G55" s="36">
        <v>0</v>
      </c>
      <c r="H55" s="35"/>
      <c r="I55" s="35"/>
      <c r="J55" s="35" t="s">
        <v>89</v>
      </c>
      <c r="K55" s="34">
        <v>25869961</v>
      </c>
      <c r="L55" s="30">
        <v>19553176</v>
      </c>
      <c r="M55" s="31">
        <f t="shared" si="1"/>
        <v>-6316785</v>
      </c>
    </row>
    <row r="56" spans="1:13" s="53" customFormat="1" ht="30" customHeight="1" thickBot="1" x14ac:dyDescent="0.35">
      <c r="A56" s="45" t="s">
        <v>90</v>
      </c>
      <c r="B56" s="46"/>
      <c r="C56" s="46"/>
      <c r="D56" s="47"/>
      <c r="E56" s="48">
        <f>SUM(E7:E55)</f>
        <v>9362231000</v>
      </c>
      <c r="F56" s="48">
        <f>SUM(F7:F55)</f>
        <v>11957324000</v>
      </c>
      <c r="G56" s="48">
        <f>SUM(G7:G55)</f>
        <v>2595093000</v>
      </c>
      <c r="H56" s="49" t="s">
        <v>90</v>
      </c>
      <c r="I56" s="50"/>
      <c r="J56" s="47"/>
      <c r="K56" s="48">
        <f>SUM(K7:K55)</f>
        <v>9362231000</v>
      </c>
      <c r="L56" s="51">
        <f>SUM(L7:L55)</f>
        <v>11957324000</v>
      </c>
      <c r="M56" s="52">
        <f>SUM(M7:M55)</f>
        <v>2595093000</v>
      </c>
    </row>
    <row r="57" spans="1:13" ht="30" customHeight="1" x14ac:dyDescent="0.3"/>
  </sheetData>
  <mergeCells count="15">
    <mergeCell ref="I5:I6"/>
    <mergeCell ref="J5:J6"/>
    <mergeCell ref="K5:M5"/>
    <mergeCell ref="A56:D56"/>
    <mergeCell ref="H56:J56"/>
    <mergeCell ref="A1:M1"/>
    <mergeCell ref="L2:M2"/>
    <mergeCell ref="A4:A6"/>
    <mergeCell ref="B4:G4"/>
    <mergeCell ref="H4:M4"/>
    <mergeCell ref="B5:B6"/>
    <mergeCell ref="C5:C6"/>
    <mergeCell ref="D5:D6"/>
    <mergeCell ref="E5:G5"/>
    <mergeCell ref="H5:H6"/>
  </mergeCells>
  <phoneticPr fontId="4" type="noConversion"/>
  <printOptions horizontalCentered="1"/>
  <pageMargins left="0.23622047244094491" right="0.23622047244094491" top="0.42" bottom="0.31" header="0.31496062992125984" footer="0.31496062992125984"/>
  <pageSetup paperSize="9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예산총괄표</vt:lpstr>
      <vt:lpstr>예산총괄표!Print_Titles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정현 김</dc:creator>
  <cp:lastModifiedBy>정현 김</cp:lastModifiedBy>
  <dcterms:created xsi:type="dcterms:W3CDTF">2023-12-21T01:04:59Z</dcterms:created>
  <dcterms:modified xsi:type="dcterms:W3CDTF">2023-12-21T01:05:18Z</dcterms:modified>
</cp:coreProperties>
</file>