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8800" windowHeight="12390"/>
  </bookViews>
  <sheets>
    <sheet name="총괄표" sheetId="1" r:id="rId1"/>
  </sheets>
  <definedNames>
    <definedName name="_xlnm.Print_Titles" localSheetId="0">총괄표!$4:$6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1" i="1" l="1"/>
  <c r="G51" i="1"/>
  <c r="F51" i="1"/>
  <c r="E51" i="1"/>
  <c r="L18" i="1"/>
  <c r="M18" i="1" s="1"/>
  <c r="L11" i="1"/>
  <c r="M11" i="1" s="1"/>
  <c r="M51" i="1" s="1"/>
  <c r="L51" i="1" l="1"/>
</calcChain>
</file>

<file path=xl/sharedStrings.xml><?xml version="1.0" encoding="utf-8"?>
<sst xmlns="http://schemas.openxmlformats.org/spreadsheetml/2006/main" count="110" uniqueCount="84">
  <si>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</si>
  <si>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</si>
  <si>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</si>
  <si>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</si>
  <si>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</si>
  <si>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</si>
  <si>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</si>
  <si>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</si>
  <si>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  <phoneticPr fontId="2" type="noConversion"/>
  </si>
  <si>
    <t>추경</t>
    <phoneticPr fontId="2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</si>
  <si>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</si>
  <si>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</si>
  <si>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</si>
  <si>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</si>
  <si>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</si>
  <si>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</si>
  <si>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</si>
  <si>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</si>
  <si>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</si>
  <si>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</si>
  <si>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</si>
  <si>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</si>
  <si>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</si>
  <si>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</si>
  <si>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</si>
  <si>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</si>
  <si>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</si>
  <si>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</si>
  <si>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</si>
  <si>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</si>
  <si>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</si>
  <si>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</si>
  <si>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</si>
  <si>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</si>
  <si>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</si>
  <si>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</si>
  <si>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</si>
  <si>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</si>
  <si>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</si>
  <si>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</si>
  <si>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</si>
  <si>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</si>
  <si>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</si>
  <si>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</si>
  <si>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</si>
  <si>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</si>
  <si>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</si>
  <si>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</si>
  <si>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</si>
  <si>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</si>
  <si>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</si>
  <si>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</si>
  <si>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</si>
  <si>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</si>
  <si>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</si>
  <si>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</si>
  <si>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</si>
  <si>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</si>
  <si>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</si>
  <si>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</si>
  <si>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</si>
  <si>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</si>
  <si>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</si>
  <si>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영도할매인력파견사업단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</si>
  <si>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</si>
  <si>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</si>
  <si>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</si>
  <si>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  <phoneticPr fontId="2" type="noConversion"/>
  </si>
  <si>
    <t>영도할매기타시설지원사업단 사업비</t>
  </si>
  <si>
    <t>영도할매도서관도우미사업단 사업비</t>
  </si>
  <si>
    <t>영도할매환경개선봉사사업단 사업비</t>
  </si>
  <si>
    <t>영도할매횡단보도관리사업단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</si>
  <si>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</si>
  <si>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</si>
  <si>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</si>
  <si>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</si>
  <si>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</si>
  <si>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</si>
  <si>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예비비 및 기타</t>
  </si>
  <si>
    <t>예비비 및 기타</t>
    <phoneticPr fontId="2" type="noConversion"/>
  </si>
  <si>
    <t>예비비</t>
  </si>
  <si>
    <t>반환금</t>
  </si>
  <si>
    <t>합계</t>
  </si>
  <si>
    <t xml:space="preserve">     부산영도시니어클럽 2019년 2차 추가경정예산서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</si>
</sst>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b/>
      <sz val="1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right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left" vertical="center" shrinkToFit="1"/>
    </xf>
    <xf numFmtId="3" fontId="6" fillId="2" borderId="16" xfId="0" applyNumberFormat="1" applyFont="1" applyFill="1" applyBorder="1" applyAlignment="1">
      <alignment horizontal="right" vertical="center" shrinkToFit="1"/>
    </xf>
    <xf numFmtId="0" fontId="6" fillId="2" borderId="17" xfId="0" applyFont="1" applyFill="1" applyBorder="1" applyAlignment="1">
      <alignment horizontal="right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left" vertical="center" shrinkToFit="1"/>
    </xf>
    <xf numFmtId="0" fontId="6" fillId="2" borderId="20" xfId="0" applyFont="1" applyFill="1" applyBorder="1" applyAlignment="1">
      <alignment horizontal="left" vertical="center" shrinkToFit="1"/>
    </xf>
    <xf numFmtId="3" fontId="6" fillId="2" borderId="20" xfId="0" applyNumberFormat="1" applyFont="1" applyFill="1" applyBorder="1" applyAlignment="1">
      <alignment horizontal="right" vertical="center" shrinkToFit="1"/>
    </xf>
    <xf numFmtId="0" fontId="6" fillId="2" borderId="21" xfId="0" applyFont="1" applyFill="1" applyBorder="1" applyAlignment="1">
      <alignment horizontal="right" vertical="center" shrinkToFit="1"/>
    </xf>
    <xf numFmtId="3" fontId="6" fillId="2" borderId="21" xfId="0" applyNumberFormat="1" applyFont="1" applyFill="1" applyBorder="1" applyAlignment="1">
      <alignment horizontal="right" vertical="center" shrinkToFit="1"/>
    </xf>
    <xf numFmtId="0" fontId="6" fillId="2" borderId="20" xfId="0" applyFont="1" applyFill="1" applyBorder="1" applyAlignment="1">
      <alignment horizontal="right" vertical="center" shrinkToFit="1"/>
    </xf>
    <xf numFmtId="3" fontId="6" fillId="2" borderId="20" xfId="0" applyNumberFormat="1" applyFont="1" applyFill="1" applyBorder="1" applyAlignment="1">
      <alignment horizontal="right" vertical="center" wrapText="1"/>
    </xf>
    <xf numFmtId="3" fontId="6" fillId="2" borderId="22" xfId="0" applyNumberFormat="1" applyFont="1" applyFill="1" applyBorder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6" fillId="2" borderId="7" xfId="0" applyFont="1" applyFill="1" applyBorder="1" applyAlignment="1">
      <alignment horizontal="left" vertical="center" shrinkToFit="1"/>
    </xf>
    <xf numFmtId="0" fontId="6" fillId="2" borderId="20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3" fontId="7" fillId="2" borderId="26" xfId="0" applyNumberFormat="1" applyFont="1" applyFill="1" applyBorder="1" applyAlignment="1">
      <alignment horizontal="right" vertical="center" shrinkToFit="1"/>
    </xf>
    <xf numFmtId="0" fontId="7" fillId="2" borderId="27" xfId="0" applyFont="1" applyFill="1" applyBorder="1" applyAlignment="1">
      <alignment horizontal="center" vertical="center" shrinkToFit="1"/>
    </xf>
    <xf numFmtId="3" fontId="7" fillId="2" borderId="28" xfId="0" applyNumberFormat="1" applyFont="1" applyFill="1" applyBorder="1" applyAlignment="1">
      <alignment horizontal="right" vertical="center" shrinkToFit="1"/>
    </xf>
    <xf numFmtId="0" fontId="7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="70" zoomScaleNormal="70" workbookViewId="0">
      <selection sqref="A1:M1"/>
    </sheetView>
  </sheetViews>
  <sheetFormatPr defaultRowHeight="13.5" x14ac:dyDescent="0.3"/>
  <cols>
    <col min="1" max="1" width="4.125" style="2" customWidth="1"/>
    <col min="2" max="3" width="17.5" style="48" bestFit="1" customWidth="1"/>
    <col min="4" max="4" width="34.125" style="48" bestFit="1" customWidth="1"/>
    <col min="5" max="6" width="24.5" style="2" bestFit="1" customWidth="1"/>
    <col min="7" max="7" width="20.875" style="2" bestFit="1" customWidth="1"/>
    <col min="8" max="9" width="25" style="48" customWidth="1"/>
    <col min="10" max="10" width="58.75" style="48" customWidth="1"/>
    <col min="11" max="12" width="24.5" style="2" bestFit="1" customWidth="1"/>
    <col min="13" max="13" width="21" style="2" bestFit="1" customWidth="1"/>
    <col min="14" max="16384" width="9" style="2"/>
  </cols>
  <sheetData>
    <row r="1" spans="1:13" ht="32.25" x14ac:dyDescent="0.3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1</v>
      </c>
      <c r="B4" s="8" t="s">
        <v>2</v>
      </c>
      <c r="C4" s="9"/>
      <c r="D4" s="9"/>
      <c r="E4" s="9"/>
      <c r="F4" s="9"/>
      <c r="G4" s="10"/>
      <c r="H4" s="8" t="s">
        <v>3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4</v>
      </c>
      <c r="C5" s="13" t="s">
        <v>5</v>
      </c>
      <c r="D5" s="13" t="s">
        <v>6</v>
      </c>
      <c r="E5" s="14" t="s">
        <v>7</v>
      </c>
      <c r="F5" s="15"/>
      <c r="G5" s="16"/>
      <c r="H5" s="13" t="s">
        <v>4</v>
      </c>
      <c r="I5" s="13" t="s">
        <v>5</v>
      </c>
      <c r="J5" s="13" t="s">
        <v>6</v>
      </c>
      <c r="K5" s="14" t="s">
        <v>7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8</v>
      </c>
      <c r="F6" s="20" t="s">
        <v>9</v>
      </c>
      <c r="G6" s="21" t="s">
        <v>10</v>
      </c>
      <c r="H6" s="19"/>
      <c r="I6" s="19"/>
      <c r="J6" s="19"/>
      <c r="K6" s="20" t="s">
        <v>8</v>
      </c>
      <c r="L6" s="20" t="s">
        <v>9</v>
      </c>
      <c r="M6" s="22" t="s">
        <v>10</v>
      </c>
    </row>
    <row r="7" spans="1:13" s="5" customFormat="1" ht="30" customHeight="1" thickTop="1" x14ac:dyDescent="0.3">
      <c r="A7" s="23">
        <v>1</v>
      </c>
      <c r="B7" s="24" t="s">
        <v>11</v>
      </c>
      <c r="C7" s="24" t="s">
        <v>11</v>
      </c>
      <c r="D7" s="24" t="s">
        <v>11</v>
      </c>
      <c r="E7" s="25">
        <v>988472440</v>
      </c>
      <c r="F7" s="25">
        <v>1056872440</v>
      </c>
      <c r="G7" s="25">
        <v>68400000</v>
      </c>
      <c r="H7" s="24" t="s">
        <v>12</v>
      </c>
      <c r="I7" s="24" t="s">
        <v>13</v>
      </c>
      <c r="J7" s="24" t="s">
        <v>14</v>
      </c>
      <c r="K7" s="25">
        <v>206424300</v>
      </c>
      <c r="L7" s="25">
        <v>206424300</v>
      </c>
      <c r="M7" s="26">
        <v>0</v>
      </c>
    </row>
    <row r="8" spans="1:13" s="5" customFormat="1" ht="30" customHeight="1" x14ac:dyDescent="0.3">
      <c r="A8" s="27">
        <v>2</v>
      </c>
      <c r="B8" s="28" t="s">
        <v>15</v>
      </c>
      <c r="C8" s="28" t="s">
        <v>15</v>
      </c>
      <c r="D8" s="29" t="s">
        <v>16</v>
      </c>
      <c r="E8" s="30">
        <v>1399010500</v>
      </c>
      <c r="F8" s="30">
        <v>1606424500</v>
      </c>
      <c r="G8" s="30">
        <v>207414000</v>
      </c>
      <c r="H8" s="28" t="s">
        <v>12</v>
      </c>
      <c r="I8" s="28" t="s">
        <v>13</v>
      </c>
      <c r="J8" s="29" t="s">
        <v>17</v>
      </c>
      <c r="K8" s="30">
        <v>24902520</v>
      </c>
      <c r="L8" s="30">
        <v>24902520</v>
      </c>
      <c r="M8" s="31">
        <v>0</v>
      </c>
    </row>
    <row r="9" spans="1:13" s="5" customFormat="1" ht="30" customHeight="1" x14ac:dyDescent="0.3">
      <c r="A9" s="27">
        <v>3</v>
      </c>
      <c r="B9" s="28"/>
      <c r="C9" s="28"/>
      <c r="D9" s="29" t="s">
        <v>18</v>
      </c>
      <c r="E9" s="30">
        <v>1701758700</v>
      </c>
      <c r="F9" s="30">
        <v>1915842700</v>
      </c>
      <c r="G9" s="30">
        <v>214084000</v>
      </c>
      <c r="H9" s="28"/>
      <c r="I9" s="28"/>
      <c r="J9" s="29" t="s">
        <v>19</v>
      </c>
      <c r="K9" s="30">
        <v>19277220</v>
      </c>
      <c r="L9" s="30">
        <v>19277070</v>
      </c>
      <c r="M9" s="31">
        <v>-150</v>
      </c>
    </row>
    <row r="10" spans="1:13" s="5" customFormat="1" ht="30" customHeight="1" x14ac:dyDescent="0.3">
      <c r="A10" s="27">
        <v>4</v>
      </c>
      <c r="B10" s="29"/>
      <c r="C10" s="29"/>
      <c r="D10" s="29" t="s">
        <v>20</v>
      </c>
      <c r="E10" s="30">
        <v>70263800</v>
      </c>
      <c r="F10" s="30">
        <v>69213800</v>
      </c>
      <c r="G10" s="30">
        <v>-1050000</v>
      </c>
      <c r="H10" s="29"/>
      <c r="I10" s="29"/>
      <c r="J10" s="29" t="s">
        <v>21</v>
      </c>
      <c r="K10" s="30">
        <v>21383630</v>
      </c>
      <c r="L10" s="30">
        <v>22435280</v>
      </c>
      <c r="M10" s="32">
        <v>1051650</v>
      </c>
    </row>
    <row r="11" spans="1:13" s="5" customFormat="1" ht="30" customHeight="1" x14ac:dyDescent="0.3">
      <c r="A11" s="27">
        <v>5</v>
      </c>
      <c r="B11" s="29" t="s">
        <v>22</v>
      </c>
      <c r="C11" s="29" t="s">
        <v>22</v>
      </c>
      <c r="D11" s="29" t="s">
        <v>23</v>
      </c>
      <c r="E11" s="30">
        <v>15000000</v>
      </c>
      <c r="F11" s="30">
        <v>15000000</v>
      </c>
      <c r="G11" s="33">
        <v>0</v>
      </c>
      <c r="H11" s="29" t="s">
        <v>12</v>
      </c>
      <c r="I11" s="29" t="s">
        <v>13</v>
      </c>
      <c r="J11" s="29" t="s">
        <v>24</v>
      </c>
      <c r="K11" s="30">
        <v>12470000</v>
      </c>
      <c r="L11" s="34">
        <f>9918000+700000</f>
        <v>10618000</v>
      </c>
      <c r="M11" s="35">
        <f>L11-K11</f>
        <v>-1852000</v>
      </c>
    </row>
    <row r="12" spans="1:13" s="5" customFormat="1" ht="30" customHeight="1" x14ac:dyDescent="0.3">
      <c r="A12" s="27">
        <v>6</v>
      </c>
      <c r="B12" s="29" t="s">
        <v>25</v>
      </c>
      <c r="C12" s="29" t="s">
        <v>25</v>
      </c>
      <c r="D12" s="29" t="s">
        <v>26</v>
      </c>
      <c r="E12" s="30">
        <v>5000000</v>
      </c>
      <c r="F12" s="30">
        <v>5000000</v>
      </c>
      <c r="G12" s="33">
        <v>0</v>
      </c>
      <c r="H12" s="29" t="s">
        <v>12</v>
      </c>
      <c r="I12" s="29" t="s">
        <v>27</v>
      </c>
      <c r="J12" s="29" t="s">
        <v>28</v>
      </c>
      <c r="K12" s="30">
        <v>400000</v>
      </c>
      <c r="L12" s="30">
        <v>440000</v>
      </c>
      <c r="M12" s="32">
        <v>40000</v>
      </c>
    </row>
    <row r="13" spans="1:13" s="5" customFormat="1" ht="30" customHeight="1" x14ac:dyDescent="0.3">
      <c r="A13" s="27">
        <v>7</v>
      </c>
      <c r="B13" s="28" t="s">
        <v>29</v>
      </c>
      <c r="C13" s="28" t="s">
        <v>29</v>
      </c>
      <c r="D13" s="29" t="s">
        <v>30</v>
      </c>
      <c r="E13" s="30">
        <v>84130860</v>
      </c>
      <c r="F13" s="30">
        <v>84130860</v>
      </c>
      <c r="G13" s="33">
        <v>0</v>
      </c>
      <c r="H13" s="28" t="s">
        <v>12</v>
      </c>
      <c r="I13" s="29" t="s">
        <v>27</v>
      </c>
      <c r="J13" s="29" t="s">
        <v>31</v>
      </c>
      <c r="K13" s="30">
        <v>180000</v>
      </c>
      <c r="L13" s="30">
        <v>120000</v>
      </c>
      <c r="M13" s="32">
        <v>-60000</v>
      </c>
    </row>
    <row r="14" spans="1:13" s="5" customFormat="1" ht="30" customHeight="1" x14ac:dyDescent="0.3">
      <c r="A14" s="27">
        <v>8</v>
      </c>
      <c r="B14" s="29"/>
      <c r="C14" s="29"/>
      <c r="D14" s="29" t="s">
        <v>32</v>
      </c>
      <c r="E14" s="30">
        <v>4555704</v>
      </c>
      <c r="F14" s="30">
        <v>4555704</v>
      </c>
      <c r="G14" s="33">
        <v>0</v>
      </c>
      <c r="H14" s="29"/>
      <c r="I14" s="29" t="s">
        <v>33</v>
      </c>
      <c r="J14" s="29" t="s">
        <v>34</v>
      </c>
      <c r="K14" s="30">
        <v>900000</v>
      </c>
      <c r="L14" s="30">
        <v>900000</v>
      </c>
      <c r="M14" s="31">
        <v>0</v>
      </c>
    </row>
    <row r="15" spans="1:13" s="5" customFormat="1" ht="30" customHeight="1" x14ac:dyDescent="0.3">
      <c r="A15" s="27">
        <v>9</v>
      </c>
      <c r="B15" s="28" t="s">
        <v>35</v>
      </c>
      <c r="C15" s="28" t="s">
        <v>35</v>
      </c>
      <c r="D15" s="29" t="s">
        <v>36</v>
      </c>
      <c r="E15" s="30">
        <v>115996</v>
      </c>
      <c r="F15" s="30">
        <v>123776</v>
      </c>
      <c r="G15" s="30">
        <v>7780</v>
      </c>
      <c r="H15" s="28" t="s">
        <v>12</v>
      </c>
      <c r="I15" s="28" t="s">
        <v>33</v>
      </c>
      <c r="J15" s="29" t="s">
        <v>37</v>
      </c>
      <c r="K15" s="30">
        <v>18519660</v>
      </c>
      <c r="L15" s="30">
        <v>17904630</v>
      </c>
      <c r="M15" s="32">
        <v>-615030</v>
      </c>
    </row>
    <row r="16" spans="1:13" s="5" customFormat="1" ht="30" customHeight="1" x14ac:dyDescent="0.3">
      <c r="A16" s="27">
        <v>10</v>
      </c>
      <c r="B16" s="29"/>
      <c r="C16" s="29"/>
      <c r="D16" s="29" t="s">
        <v>38</v>
      </c>
      <c r="E16" s="30">
        <v>1500000</v>
      </c>
      <c r="F16" s="30">
        <v>3182220</v>
      </c>
      <c r="G16" s="30">
        <v>1682220</v>
      </c>
      <c r="H16" s="29"/>
      <c r="I16" s="29"/>
      <c r="J16" s="29" t="s">
        <v>39</v>
      </c>
      <c r="K16" s="30">
        <v>3862000</v>
      </c>
      <c r="L16" s="30">
        <v>3720400</v>
      </c>
      <c r="M16" s="32">
        <v>-141600</v>
      </c>
    </row>
    <row r="17" spans="1:13" s="5" customFormat="1" ht="30" customHeight="1" x14ac:dyDescent="0.3">
      <c r="A17" s="27">
        <v>11</v>
      </c>
      <c r="B17" s="28"/>
      <c r="C17" s="28"/>
      <c r="D17" s="29"/>
      <c r="E17" s="33">
        <v>0</v>
      </c>
      <c r="F17" s="33">
        <v>0</v>
      </c>
      <c r="G17" s="33">
        <v>0</v>
      </c>
      <c r="H17" s="28" t="s">
        <v>12</v>
      </c>
      <c r="I17" s="28" t="s">
        <v>33</v>
      </c>
      <c r="J17" s="29" t="s">
        <v>40</v>
      </c>
      <c r="K17" s="30">
        <v>3755000</v>
      </c>
      <c r="L17" s="30">
        <v>3706800</v>
      </c>
      <c r="M17" s="32">
        <v>-48200</v>
      </c>
    </row>
    <row r="18" spans="1:13" s="5" customFormat="1" ht="30" customHeight="1" x14ac:dyDescent="0.3">
      <c r="A18" s="27">
        <v>12</v>
      </c>
      <c r="B18" s="28"/>
      <c r="C18" s="28"/>
      <c r="D18" s="29"/>
      <c r="E18" s="33">
        <v>0</v>
      </c>
      <c r="F18" s="33">
        <v>0</v>
      </c>
      <c r="G18" s="33">
        <v>0</v>
      </c>
      <c r="H18" s="29"/>
      <c r="I18" s="29"/>
      <c r="J18" s="29" t="s">
        <v>41</v>
      </c>
      <c r="K18" s="30">
        <v>700000</v>
      </c>
      <c r="L18" s="34">
        <f>1200000-700000</f>
        <v>500000</v>
      </c>
      <c r="M18" s="35">
        <f>L18-K18</f>
        <v>-200000</v>
      </c>
    </row>
    <row r="19" spans="1:13" s="5" customFormat="1" ht="30" customHeight="1" x14ac:dyDescent="0.3">
      <c r="A19" s="27">
        <v>13</v>
      </c>
      <c r="B19" s="28"/>
      <c r="C19" s="28"/>
      <c r="D19" s="29"/>
      <c r="E19" s="33">
        <v>0</v>
      </c>
      <c r="F19" s="33">
        <v>0</v>
      </c>
      <c r="G19" s="33">
        <v>0</v>
      </c>
      <c r="H19" s="28" t="s">
        <v>42</v>
      </c>
      <c r="I19" s="28" t="s">
        <v>43</v>
      </c>
      <c r="J19" s="29" t="s">
        <v>44</v>
      </c>
      <c r="K19" s="30">
        <v>300000</v>
      </c>
      <c r="L19" s="30">
        <v>193000</v>
      </c>
      <c r="M19" s="32">
        <v>-107000</v>
      </c>
    </row>
    <row r="20" spans="1:13" s="5" customFormat="1" ht="30" customHeight="1" x14ac:dyDescent="0.3">
      <c r="A20" s="27">
        <v>14</v>
      </c>
      <c r="B20" s="28"/>
      <c r="C20" s="28"/>
      <c r="D20" s="29"/>
      <c r="E20" s="33">
        <v>0</v>
      </c>
      <c r="F20" s="33">
        <v>0</v>
      </c>
      <c r="G20" s="33">
        <v>0</v>
      </c>
      <c r="H20" s="29"/>
      <c r="I20" s="29"/>
      <c r="J20" s="29" t="s">
        <v>45</v>
      </c>
      <c r="K20" s="30">
        <v>200000</v>
      </c>
      <c r="L20" s="30">
        <v>200000</v>
      </c>
      <c r="M20" s="31">
        <v>0</v>
      </c>
    </row>
    <row r="21" spans="1:13" s="5" customFormat="1" ht="30" customHeight="1" x14ac:dyDescent="0.3">
      <c r="A21" s="27">
        <v>15</v>
      </c>
      <c r="B21" s="28"/>
      <c r="C21" s="28"/>
      <c r="D21" s="29"/>
      <c r="E21" s="33">
        <v>0</v>
      </c>
      <c r="F21" s="33">
        <v>0</v>
      </c>
      <c r="G21" s="33">
        <v>0</v>
      </c>
      <c r="H21" s="28" t="s">
        <v>46</v>
      </c>
      <c r="I21" s="28" t="s">
        <v>47</v>
      </c>
      <c r="J21" s="29" t="s">
        <v>48</v>
      </c>
      <c r="K21" s="30">
        <v>206527460</v>
      </c>
      <c r="L21" s="30">
        <v>206527460</v>
      </c>
      <c r="M21" s="31">
        <v>0</v>
      </c>
    </row>
    <row r="22" spans="1:13" s="5" customFormat="1" ht="30" customHeight="1" x14ac:dyDescent="0.3">
      <c r="A22" s="27">
        <v>16</v>
      </c>
      <c r="B22" s="28"/>
      <c r="C22" s="28"/>
      <c r="D22" s="29"/>
      <c r="E22" s="33">
        <v>0</v>
      </c>
      <c r="F22" s="33">
        <v>0</v>
      </c>
      <c r="G22" s="33">
        <v>0</v>
      </c>
      <c r="H22" s="28"/>
      <c r="I22" s="28"/>
      <c r="J22" s="29" t="s">
        <v>49</v>
      </c>
      <c r="K22" s="30">
        <v>364337500</v>
      </c>
      <c r="L22" s="30">
        <v>364337500</v>
      </c>
      <c r="M22" s="31">
        <v>0</v>
      </c>
    </row>
    <row r="23" spans="1:13" s="5" customFormat="1" ht="30" customHeight="1" x14ac:dyDescent="0.3">
      <c r="A23" s="27">
        <v>17</v>
      </c>
      <c r="B23" s="28"/>
      <c r="C23" s="28"/>
      <c r="D23" s="29"/>
      <c r="E23" s="33">
        <v>0</v>
      </c>
      <c r="F23" s="33">
        <v>0</v>
      </c>
      <c r="G23" s="33">
        <v>0</v>
      </c>
      <c r="H23" s="28"/>
      <c r="I23" s="28"/>
      <c r="J23" s="29" t="s">
        <v>50</v>
      </c>
      <c r="K23" s="30">
        <v>283000000</v>
      </c>
      <c r="L23" s="30">
        <v>283000000</v>
      </c>
      <c r="M23" s="31">
        <v>0</v>
      </c>
    </row>
    <row r="24" spans="1:13" s="5" customFormat="1" ht="30" customHeight="1" x14ac:dyDescent="0.3">
      <c r="A24" s="27">
        <v>18</v>
      </c>
      <c r="B24" s="28"/>
      <c r="C24" s="28"/>
      <c r="D24" s="29"/>
      <c r="E24" s="33">
        <v>0</v>
      </c>
      <c r="F24" s="33">
        <v>0</v>
      </c>
      <c r="G24" s="33">
        <v>0</v>
      </c>
      <c r="H24" s="28"/>
      <c r="I24" s="28"/>
      <c r="J24" s="29" t="s">
        <v>51</v>
      </c>
      <c r="K24" s="30">
        <v>121500000</v>
      </c>
      <c r="L24" s="30">
        <v>121500000</v>
      </c>
      <c r="M24" s="31">
        <v>0</v>
      </c>
    </row>
    <row r="25" spans="1:13" s="5" customFormat="1" ht="30" customHeight="1" x14ac:dyDescent="0.3">
      <c r="A25" s="27">
        <v>19</v>
      </c>
      <c r="B25" s="28"/>
      <c r="C25" s="28"/>
      <c r="D25" s="29"/>
      <c r="E25" s="33">
        <v>0</v>
      </c>
      <c r="F25" s="33">
        <v>0</v>
      </c>
      <c r="G25" s="33">
        <v>0</v>
      </c>
      <c r="H25" s="28"/>
      <c r="I25" s="28"/>
      <c r="J25" s="29" t="s">
        <v>52</v>
      </c>
      <c r="K25" s="30">
        <v>109374000</v>
      </c>
      <c r="L25" s="30">
        <v>109374000</v>
      </c>
      <c r="M25" s="31">
        <v>0</v>
      </c>
    </row>
    <row r="26" spans="1:13" s="5" customFormat="1" ht="30" customHeight="1" x14ac:dyDescent="0.3">
      <c r="A26" s="27">
        <v>20</v>
      </c>
      <c r="B26" s="28"/>
      <c r="C26" s="28"/>
      <c r="D26" s="29"/>
      <c r="E26" s="33">
        <v>0</v>
      </c>
      <c r="F26" s="33">
        <v>0</v>
      </c>
      <c r="G26" s="33">
        <v>0</v>
      </c>
      <c r="H26" s="28"/>
      <c r="I26" s="28"/>
      <c r="J26" s="29" t="s">
        <v>53</v>
      </c>
      <c r="K26" s="30">
        <v>171460000</v>
      </c>
      <c r="L26" s="30">
        <v>171460000</v>
      </c>
      <c r="M26" s="31">
        <v>0</v>
      </c>
    </row>
    <row r="27" spans="1:13" s="5" customFormat="1" ht="30" customHeight="1" x14ac:dyDescent="0.3">
      <c r="A27" s="27">
        <v>21</v>
      </c>
      <c r="B27" s="28"/>
      <c r="C27" s="28"/>
      <c r="D27" s="29"/>
      <c r="E27" s="33">
        <v>0</v>
      </c>
      <c r="F27" s="33">
        <v>0</v>
      </c>
      <c r="G27" s="33">
        <v>0</v>
      </c>
      <c r="H27" s="28"/>
      <c r="I27" s="28"/>
      <c r="J27" s="29" t="s">
        <v>54</v>
      </c>
      <c r="K27" s="30">
        <v>282700000</v>
      </c>
      <c r="L27" s="30">
        <v>345532000</v>
      </c>
      <c r="M27" s="32">
        <v>62832000</v>
      </c>
    </row>
    <row r="28" spans="1:13" s="5" customFormat="1" ht="30" customHeight="1" x14ac:dyDescent="0.3">
      <c r="A28" s="27">
        <v>22</v>
      </c>
      <c r="B28" s="28"/>
      <c r="C28" s="28"/>
      <c r="D28" s="29"/>
      <c r="E28" s="33">
        <v>0</v>
      </c>
      <c r="F28" s="33">
        <v>0</v>
      </c>
      <c r="G28" s="33">
        <v>0</v>
      </c>
      <c r="H28" s="28"/>
      <c r="I28" s="28"/>
      <c r="J28" s="29" t="s">
        <v>55</v>
      </c>
      <c r="K28" s="30">
        <v>181584000</v>
      </c>
      <c r="L28" s="30">
        <v>188568000</v>
      </c>
      <c r="M28" s="32">
        <v>6984000</v>
      </c>
    </row>
    <row r="29" spans="1:13" s="5" customFormat="1" ht="30" customHeight="1" x14ac:dyDescent="0.3">
      <c r="A29" s="27">
        <v>23</v>
      </c>
      <c r="B29" s="28"/>
      <c r="C29" s="28"/>
      <c r="D29" s="29"/>
      <c r="E29" s="33">
        <v>0</v>
      </c>
      <c r="F29" s="33">
        <v>0</v>
      </c>
      <c r="G29" s="33">
        <v>0</v>
      </c>
      <c r="H29" s="28"/>
      <c r="I29" s="28"/>
      <c r="J29" s="29" t="s">
        <v>56</v>
      </c>
      <c r="K29" s="30">
        <v>92972080</v>
      </c>
      <c r="L29" s="30">
        <v>92972080</v>
      </c>
      <c r="M29" s="31">
        <v>0</v>
      </c>
    </row>
    <row r="30" spans="1:13" s="5" customFormat="1" ht="30" customHeight="1" x14ac:dyDescent="0.3">
      <c r="A30" s="27">
        <v>24</v>
      </c>
      <c r="B30" s="28"/>
      <c r="C30" s="28"/>
      <c r="D30" s="29"/>
      <c r="E30" s="33">
        <v>0</v>
      </c>
      <c r="F30" s="33">
        <v>0</v>
      </c>
      <c r="G30" s="33">
        <v>0</v>
      </c>
      <c r="H30" s="28"/>
      <c r="I30" s="28"/>
      <c r="J30" s="29" t="s">
        <v>57</v>
      </c>
      <c r="K30" s="30">
        <v>124936000</v>
      </c>
      <c r="L30" s="30">
        <v>202400000</v>
      </c>
      <c r="M30" s="32">
        <v>77464000</v>
      </c>
    </row>
    <row r="31" spans="1:13" s="5" customFormat="1" ht="30" customHeight="1" x14ac:dyDescent="0.3">
      <c r="A31" s="27">
        <v>25</v>
      </c>
      <c r="B31" s="28"/>
      <c r="C31" s="28"/>
      <c r="D31" s="29"/>
      <c r="E31" s="33">
        <v>0</v>
      </c>
      <c r="F31" s="33">
        <v>0</v>
      </c>
      <c r="G31" s="33">
        <v>0</v>
      </c>
      <c r="H31" s="28"/>
      <c r="I31" s="28"/>
      <c r="J31" s="29" t="s">
        <v>58</v>
      </c>
      <c r="K31" s="30">
        <v>449750000</v>
      </c>
      <c r="L31" s="30">
        <v>549710000</v>
      </c>
      <c r="M31" s="32">
        <v>99960000</v>
      </c>
    </row>
    <row r="32" spans="1:13" s="5" customFormat="1" ht="30" customHeight="1" x14ac:dyDescent="0.3">
      <c r="A32" s="27">
        <v>26</v>
      </c>
      <c r="B32" s="28"/>
      <c r="C32" s="28"/>
      <c r="D32" s="29"/>
      <c r="E32" s="33">
        <v>0</v>
      </c>
      <c r="F32" s="33">
        <v>0</v>
      </c>
      <c r="G32" s="33">
        <v>0</v>
      </c>
      <c r="H32" s="28"/>
      <c r="I32" s="28"/>
      <c r="J32" s="29" t="s">
        <v>59</v>
      </c>
      <c r="K32" s="30">
        <v>98078300</v>
      </c>
      <c r="L32" s="30">
        <v>98078300</v>
      </c>
      <c r="M32" s="31">
        <v>0</v>
      </c>
    </row>
    <row r="33" spans="1:13" s="5" customFormat="1" ht="30" customHeight="1" x14ac:dyDescent="0.3">
      <c r="A33" s="27">
        <v>27</v>
      </c>
      <c r="B33" s="28"/>
      <c r="C33" s="28"/>
      <c r="D33" s="29"/>
      <c r="E33" s="33">
        <v>0</v>
      </c>
      <c r="F33" s="33">
        <v>0</v>
      </c>
      <c r="G33" s="33">
        <v>0</v>
      </c>
      <c r="H33" s="28"/>
      <c r="I33" s="28"/>
      <c r="J33" s="29" t="s">
        <v>60</v>
      </c>
      <c r="K33" s="30">
        <v>25220000</v>
      </c>
      <c r="L33" s="30">
        <v>25220000</v>
      </c>
      <c r="M33" s="31">
        <v>0</v>
      </c>
    </row>
    <row r="34" spans="1:13" s="5" customFormat="1" ht="30" customHeight="1" x14ac:dyDescent="0.3">
      <c r="A34" s="27">
        <v>28</v>
      </c>
      <c r="B34" s="28"/>
      <c r="C34" s="28"/>
      <c r="D34" s="29"/>
      <c r="E34" s="33">
        <v>0</v>
      </c>
      <c r="F34" s="33">
        <v>0</v>
      </c>
      <c r="G34" s="33">
        <v>0</v>
      </c>
      <c r="H34" s="28"/>
      <c r="I34" s="28"/>
      <c r="J34" s="29" t="s">
        <v>61</v>
      </c>
      <c r="K34" s="30">
        <v>124644000</v>
      </c>
      <c r="L34" s="30">
        <v>124644000</v>
      </c>
      <c r="M34" s="31">
        <v>0</v>
      </c>
    </row>
    <row r="35" spans="1:13" s="5" customFormat="1" ht="30" customHeight="1" x14ac:dyDescent="0.3">
      <c r="A35" s="27">
        <v>29</v>
      </c>
      <c r="B35" s="28"/>
      <c r="C35" s="28"/>
      <c r="D35" s="29"/>
      <c r="E35" s="33">
        <v>0</v>
      </c>
      <c r="F35" s="33">
        <v>0</v>
      </c>
      <c r="G35" s="33">
        <v>0</v>
      </c>
      <c r="H35" s="28"/>
      <c r="I35" s="28"/>
      <c r="J35" s="29" t="s">
        <v>62</v>
      </c>
      <c r="K35" s="30">
        <v>154200000</v>
      </c>
      <c r="L35" s="30">
        <v>188472000</v>
      </c>
      <c r="M35" s="32">
        <v>34272000</v>
      </c>
    </row>
    <row r="36" spans="1:13" s="5" customFormat="1" ht="30" customHeight="1" x14ac:dyDescent="0.3">
      <c r="A36" s="27">
        <v>30</v>
      </c>
      <c r="B36" s="28"/>
      <c r="C36" s="28"/>
      <c r="D36" s="29"/>
      <c r="E36" s="33">
        <v>0</v>
      </c>
      <c r="F36" s="33">
        <v>0</v>
      </c>
      <c r="G36" s="33">
        <v>0</v>
      </c>
      <c r="H36" s="28"/>
      <c r="I36" s="28"/>
      <c r="J36" s="29" t="s">
        <v>63</v>
      </c>
      <c r="K36" s="30">
        <v>15000000</v>
      </c>
      <c r="L36" s="30">
        <v>15000000</v>
      </c>
      <c r="M36" s="31">
        <v>0</v>
      </c>
    </row>
    <row r="37" spans="1:13" s="5" customFormat="1" ht="30" customHeight="1" x14ac:dyDescent="0.3">
      <c r="A37" s="27">
        <v>31</v>
      </c>
      <c r="B37" s="28"/>
      <c r="C37" s="28"/>
      <c r="D37" s="29"/>
      <c r="E37" s="33">
        <v>0</v>
      </c>
      <c r="F37" s="33">
        <v>0</v>
      </c>
      <c r="G37" s="33">
        <v>0</v>
      </c>
      <c r="H37" s="28"/>
      <c r="I37" s="28"/>
      <c r="J37" s="29" t="s">
        <v>64</v>
      </c>
      <c r="K37" s="30">
        <v>21500000</v>
      </c>
      <c r="L37" s="30">
        <v>54120006</v>
      </c>
      <c r="M37" s="32">
        <v>32620006</v>
      </c>
    </row>
    <row r="38" spans="1:13" s="5" customFormat="1" ht="30" customHeight="1" x14ac:dyDescent="0.3">
      <c r="A38" s="27">
        <v>32</v>
      </c>
      <c r="B38" s="28"/>
      <c r="C38" s="28"/>
      <c r="D38" s="29"/>
      <c r="E38" s="33">
        <v>0</v>
      </c>
      <c r="F38" s="33">
        <v>0</v>
      </c>
      <c r="G38" s="33">
        <v>0</v>
      </c>
      <c r="H38" s="28"/>
      <c r="I38" s="28"/>
      <c r="J38" s="29" t="s">
        <v>65</v>
      </c>
      <c r="K38" s="30">
        <v>65720000</v>
      </c>
      <c r="L38" s="30">
        <v>65720000</v>
      </c>
      <c r="M38" s="31">
        <v>0</v>
      </c>
    </row>
    <row r="39" spans="1:13" s="5" customFormat="1" ht="30" customHeight="1" x14ac:dyDescent="0.3">
      <c r="A39" s="27">
        <v>33</v>
      </c>
      <c r="B39" s="28"/>
      <c r="C39" s="28"/>
      <c r="D39" s="29"/>
      <c r="E39" s="33">
        <v>0</v>
      </c>
      <c r="F39" s="33">
        <v>0</v>
      </c>
      <c r="G39" s="33">
        <v>0</v>
      </c>
      <c r="H39" s="28"/>
      <c r="I39" s="28"/>
      <c r="J39" s="29" t="s">
        <v>66</v>
      </c>
      <c r="K39" s="30">
        <v>154200000</v>
      </c>
      <c r="L39" s="30">
        <v>188472000</v>
      </c>
      <c r="M39" s="32">
        <v>34272000</v>
      </c>
    </row>
    <row r="40" spans="1:13" s="5" customFormat="1" ht="30" customHeight="1" x14ac:dyDescent="0.3">
      <c r="A40" s="27">
        <v>34</v>
      </c>
      <c r="B40" s="28"/>
      <c r="C40" s="28"/>
      <c r="D40" s="29"/>
      <c r="E40" s="33">
        <v>0</v>
      </c>
      <c r="F40" s="33">
        <v>0</v>
      </c>
      <c r="G40" s="33">
        <v>0</v>
      </c>
      <c r="H40" s="28"/>
      <c r="I40" s="28"/>
      <c r="J40" s="29" t="s">
        <v>67</v>
      </c>
      <c r="K40" s="30">
        <v>315480000</v>
      </c>
      <c r="L40" s="30">
        <v>315480000</v>
      </c>
      <c r="M40" s="31">
        <v>0</v>
      </c>
    </row>
    <row r="41" spans="1:13" s="5" customFormat="1" ht="30" customHeight="1" x14ac:dyDescent="0.3">
      <c r="A41" s="27">
        <v>35</v>
      </c>
      <c r="B41" s="28"/>
      <c r="C41" s="28"/>
      <c r="D41" s="29"/>
      <c r="E41" s="33">
        <v>0</v>
      </c>
      <c r="F41" s="33">
        <v>0</v>
      </c>
      <c r="G41" s="33">
        <v>0</v>
      </c>
      <c r="H41" s="28"/>
      <c r="I41" s="28"/>
      <c r="J41" s="29" t="s">
        <v>68</v>
      </c>
      <c r="K41" s="30">
        <v>481107000</v>
      </c>
      <c r="L41" s="30">
        <v>481107000</v>
      </c>
      <c r="M41" s="31">
        <v>0</v>
      </c>
    </row>
    <row r="42" spans="1:13" s="5" customFormat="1" ht="30" customHeight="1" x14ac:dyDescent="0.3">
      <c r="A42" s="27">
        <v>36</v>
      </c>
      <c r="B42" s="28"/>
      <c r="C42" s="28"/>
      <c r="D42" s="29"/>
      <c r="E42" s="33">
        <v>0</v>
      </c>
      <c r="F42" s="33">
        <v>0</v>
      </c>
      <c r="G42" s="33">
        <v>0</v>
      </c>
      <c r="H42" s="28"/>
      <c r="I42" s="28"/>
      <c r="J42" s="29" t="s">
        <v>69</v>
      </c>
      <c r="K42" s="33">
        <v>0</v>
      </c>
      <c r="L42" s="30">
        <v>41126400</v>
      </c>
      <c r="M42" s="32">
        <v>41126400</v>
      </c>
    </row>
    <row r="43" spans="1:13" s="36" customFormat="1" ht="30" customHeight="1" x14ac:dyDescent="0.3">
      <c r="A43" s="27">
        <v>37</v>
      </c>
      <c r="B43" s="28"/>
      <c r="C43" s="28"/>
      <c r="D43" s="29"/>
      <c r="E43" s="33">
        <v>0</v>
      </c>
      <c r="F43" s="33">
        <v>0</v>
      </c>
      <c r="G43" s="33">
        <v>0</v>
      </c>
      <c r="H43" s="28"/>
      <c r="I43" s="28"/>
      <c r="J43" s="29" t="s">
        <v>70</v>
      </c>
      <c r="K43" s="33">
        <v>0</v>
      </c>
      <c r="L43" s="30">
        <v>44553600</v>
      </c>
      <c r="M43" s="32">
        <v>44553600</v>
      </c>
    </row>
    <row r="44" spans="1:13" s="5" customFormat="1" ht="30" customHeight="1" x14ac:dyDescent="0.3">
      <c r="A44" s="27">
        <v>38</v>
      </c>
      <c r="B44" s="28"/>
      <c r="C44" s="28"/>
      <c r="D44" s="29"/>
      <c r="E44" s="33">
        <v>0</v>
      </c>
      <c r="F44" s="33">
        <v>0</v>
      </c>
      <c r="G44" s="33">
        <v>0</v>
      </c>
      <c r="H44" s="28"/>
      <c r="I44" s="29"/>
      <c r="J44" s="29" t="s">
        <v>71</v>
      </c>
      <c r="K44" s="33">
        <v>0</v>
      </c>
      <c r="L44" s="30">
        <v>57120000</v>
      </c>
      <c r="M44" s="32">
        <v>57120000</v>
      </c>
    </row>
    <row r="45" spans="1:13" s="5" customFormat="1" ht="30" customHeight="1" x14ac:dyDescent="0.3">
      <c r="A45" s="27">
        <v>39</v>
      </c>
      <c r="B45" s="28"/>
      <c r="C45" s="28"/>
      <c r="D45" s="29"/>
      <c r="E45" s="33">
        <v>0</v>
      </c>
      <c r="F45" s="33">
        <v>0</v>
      </c>
      <c r="G45" s="33">
        <v>0</v>
      </c>
      <c r="H45" s="28"/>
      <c r="I45" s="37" t="s">
        <v>72</v>
      </c>
      <c r="J45" s="29" t="s">
        <v>73</v>
      </c>
      <c r="K45" s="30">
        <v>15100000</v>
      </c>
      <c r="L45" s="30">
        <v>32419280</v>
      </c>
      <c r="M45" s="32">
        <v>17319280</v>
      </c>
    </row>
    <row r="46" spans="1:13" s="5" customFormat="1" ht="30" customHeight="1" x14ac:dyDescent="0.3">
      <c r="A46" s="27">
        <v>40</v>
      </c>
      <c r="B46" s="28"/>
      <c r="C46" s="28"/>
      <c r="D46" s="29"/>
      <c r="E46" s="33">
        <v>0</v>
      </c>
      <c r="F46" s="33">
        <v>0</v>
      </c>
      <c r="G46" s="33">
        <v>0</v>
      </c>
      <c r="H46" s="28"/>
      <c r="I46" s="38"/>
      <c r="J46" s="29" t="s">
        <v>74</v>
      </c>
      <c r="K46" s="30">
        <v>15200000</v>
      </c>
      <c r="L46" s="30">
        <v>15260000</v>
      </c>
      <c r="M46" s="32">
        <v>60000</v>
      </c>
    </row>
    <row r="47" spans="1:13" s="5" customFormat="1" ht="30" customHeight="1" x14ac:dyDescent="0.3">
      <c r="A47" s="27">
        <v>41</v>
      </c>
      <c r="B47" s="28"/>
      <c r="C47" s="28"/>
      <c r="D47" s="29"/>
      <c r="E47" s="33">
        <v>0</v>
      </c>
      <c r="F47" s="33">
        <v>0</v>
      </c>
      <c r="G47" s="33">
        <v>0</v>
      </c>
      <c r="H47" s="28"/>
      <c r="I47" s="28" t="s">
        <v>75</v>
      </c>
      <c r="J47" s="29" t="s">
        <v>76</v>
      </c>
      <c r="K47" s="30">
        <v>360000</v>
      </c>
      <c r="L47" s="30">
        <v>360000</v>
      </c>
      <c r="M47" s="31">
        <v>0</v>
      </c>
    </row>
    <row r="48" spans="1:13" s="5" customFormat="1" ht="30" customHeight="1" x14ac:dyDescent="0.3">
      <c r="A48" s="27">
        <v>42</v>
      </c>
      <c r="B48" s="28"/>
      <c r="C48" s="28"/>
      <c r="D48" s="29"/>
      <c r="E48" s="33">
        <v>0</v>
      </c>
      <c r="F48" s="33">
        <v>0</v>
      </c>
      <c r="G48" s="33">
        <v>0</v>
      </c>
      <c r="H48" s="29"/>
      <c r="I48" s="29"/>
      <c r="J48" s="29" t="s">
        <v>77</v>
      </c>
      <c r="K48" s="30">
        <v>300000</v>
      </c>
      <c r="L48" s="30">
        <v>380000</v>
      </c>
      <c r="M48" s="32">
        <v>80000</v>
      </c>
    </row>
    <row r="49" spans="1:13" s="5" customFormat="1" ht="30" customHeight="1" x14ac:dyDescent="0.3">
      <c r="A49" s="27">
        <v>43</v>
      </c>
      <c r="B49" s="28"/>
      <c r="C49" s="28"/>
      <c r="D49" s="29"/>
      <c r="E49" s="33">
        <v>0</v>
      </c>
      <c r="F49" s="33">
        <v>0</v>
      </c>
      <c r="G49" s="33">
        <v>0</v>
      </c>
      <c r="H49" s="28" t="s">
        <v>78</v>
      </c>
      <c r="I49" s="39" t="s">
        <v>79</v>
      </c>
      <c r="J49" s="29" t="s">
        <v>80</v>
      </c>
      <c r="K49" s="30">
        <v>81156973</v>
      </c>
      <c r="L49" s="30">
        <v>64964023</v>
      </c>
      <c r="M49" s="32">
        <v>-16192950</v>
      </c>
    </row>
    <row r="50" spans="1:13" s="5" customFormat="1" ht="30" customHeight="1" x14ac:dyDescent="0.3">
      <c r="A50" s="27">
        <v>44</v>
      </c>
      <c r="B50" s="29"/>
      <c r="C50" s="29"/>
      <c r="D50" s="29"/>
      <c r="E50" s="33">
        <v>0</v>
      </c>
      <c r="F50" s="33">
        <v>0</v>
      </c>
      <c r="G50" s="33">
        <v>0</v>
      </c>
      <c r="H50" s="29"/>
      <c r="I50" s="40"/>
      <c r="J50" s="29" t="s">
        <v>81</v>
      </c>
      <c r="K50" s="30">
        <v>1126357</v>
      </c>
      <c r="L50" s="30">
        <v>1126351</v>
      </c>
      <c r="M50" s="31">
        <v>-6</v>
      </c>
    </row>
    <row r="51" spans="1:13" s="47" customFormat="1" ht="30" customHeight="1" thickBot="1" x14ac:dyDescent="0.35">
      <c r="A51" s="41" t="s">
        <v>82</v>
      </c>
      <c r="B51" s="42"/>
      <c r="C51" s="42"/>
      <c r="D51" s="43"/>
      <c r="E51" s="44">
        <f>SUM(E7:E50)</f>
        <v>4269808000</v>
      </c>
      <c r="F51" s="44">
        <f t="shared" ref="F51:G51" si="0">SUM(F7:F50)</f>
        <v>4760346000</v>
      </c>
      <c r="G51" s="44">
        <f t="shared" si="0"/>
        <v>490538000</v>
      </c>
      <c r="H51" s="45" t="s">
        <v>82</v>
      </c>
      <c r="I51" s="42"/>
      <c r="J51" s="43"/>
      <c r="K51" s="44">
        <f>SUM(K7:K50)</f>
        <v>4269808000</v>
      </c>
      <c r="L51" s="44">
        <f>SUM(L7:L50)</f>
        <v>4760346000</v>
      </c>
      <c r="M51" s="46">
        <f>SUM(M7:M50)</f>
        <v>490538000</v>
      </c>
    </row>
  </sheetData>
  <mergeCells count="16">
    <mergeCell ref="I5:I6"/>
    <mergeCell ref="J5:J6"/>
    <mergeCell ref="K5:M5"/>
    <mergeCell ref="I45:I46"/>
    <mergeCell ref="A51:D51"/>
    <mergeCell ref="H51:J51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74803149606299213" bottom="0.43307086614173229" header="0.31496062992125984" footer="0.31496062992125984"/>
  <pageSetup paperSize="9" scale="3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2019-08-30T08:32:49Z</dcterms:created>
  <dcterms:modified xsi:type="dcterms:W3CDTF">2019-08-30T08:33:08Z</dcterms:modified>
</cp:coreProperties>
</file>