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28800" windowHeight="12390"/>
  </bookViews>
  <sheets>
    <sheet name="총괄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" l="1"/>
  <c r="L44" i="1"/>
  <c r="K44" i="1"/>
  <c r="G44" i="1"/>
  <c r="F44" i="1"/>
  <c r="E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M36" i="1"/>
  <c r="G36" i="1"/>
  <c r="M35" i="1"/>
  <c r="G35" i="1"/>
  <c r="M34" i="1"/>
  <c r="G34" i="1"/>
  <c r="M33" i="1"/>
  <c r="G33" i="1"/>
  <c r="M32" i="1"/>
  <c r="G32" i="1"/>
  <c r="M31" i="1"/>
  <c r="G31" i="1"/>
  <c r="M30" i="1"/>
  <c r="G30" i="1"/>
  <c r="M29" i="1"/>
  <c r="G29" i="1"/>
  <c r="M28" i="1"/>
  <c r="G28" i="1"/>
  <c r="M27" i="1"/>
  <c r="G27" i="1"/>
  <c r="M26" i="1"/>
  <c r="G26" i="1"/>
  <c r="M25" i="1"/>
  <c r="G25" i="1"/>
  <c r="M24" i="1"/>
  <c r="G24" i="1"/>
  <c r="M23" i="1"/>
  <c r="G23" i="1"/>
  <c r="M22" i="1"/>
  <c r="G22" i="1"/>
  <c r="M21" i="1"/>
  <c r="G21" i="1"/>
  <c r="M20" i="1"/>
  <c r="G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F12" i="1"/>
  <c r="M11" i="1"/>
  <c r="G11" i="1"/>
  <c r="M10" i="1"/>
  <c r="G10" i="1"/>
  <c r="M9" i="1"/>
  <c r="G9" i="1"/>
  <c r="M8" i="1"/>
  <c r="G8" i="1"/>
  <c r="M7" i="1"/>
  <c r="G7" i="1"/>
  <c r="M6" i="1"/>
  <c r="G6" i="1"/>
</calcChain>
</file>

<file path=xl/sharedStrings.xml><?xml version="1.0" encoding="utf-8"?>
<sst xmlns="http://schemas.openxmlformats.org/spreadsheetml/2006/main" count="103" uniqueCount="77">
  <si>
    <t>순번</t>
  </si>
  <si>
    <t>세입</t>
  </si>
  <si>
    <t>세출</t>
  </si>
  <si>
    <t>관</t>
  </si>
  <si>
    <t>항</t>
  </si>
  <si>
    <t>목</t>
  </si>
  <si>
    <t>예산액</t>
  </si>
  <si>
    <t>전년도</t>
    <phoneticPr fontId="2" type="noConversion"/>
  </si>
  <si>
    <t>당해년도</t>
    <phoneticPr fontId="2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</si>
  <si>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</si>
  <si>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</si>
  <si>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</si>
  <si>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</si>
  <si>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</si>
  <si>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</si>
  <si>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</si>
  <si>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</si>
  <si>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</si>
  <si>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</si>
  <si>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</si>
  <si>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</si>
  <si>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</si>
  <si>
    <t>비지정후원금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</si>
  <si>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</si>
  <si>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</si>
  <si>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</si>
  <si>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</si>
  <si>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</si>
  <si>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</si>
  <si>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</si>
  <si>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회의비</t>
  </si>
  <si>
    <t>전년도이월금(후원금)</t>
  </si>
  <si>
    <t>운영비</t>
  </si>
  <si>
    <t>여비</t>
  </si>
  <si>
    <t>잡수입</t>
  </si>
  <si>
    <t>기타예금이자수입</t>
  </si>
  <si>
    <t>수용비 및 수수료</t>
  </si>
  <si>
    <t>기타잡수입</t>
  </si>
  <si>
    <t>공공요금</t>
  </si>
  <si>
    <t>제세공과금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</si>
  <si>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</si>
  <si>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</si>
  <si>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</si>
  <si>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</si>
  <si>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</si>
  <si>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</si>
  <si>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</si>
  <si>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 사업비</t>
  </si>
  <si>
    <t>영도할매어울림사업단 사업비</t>
  </si>
  <si>
    <t>영도할매주차장관리사업단 사업비</t>
  </si>
  <si>
    <t>영도할매보육시설관리사업단 사업비</t>
  </si>
  <si>
    <t>영도할매재활용사업단 사업비</t>
  </si>
  <si>
    <t>영도할매급식도우미사업단 사업비</t>
  </si>
  <si>
    <t>영도할매보육교사도우미사업단 사업비</t>
  </si>
  <si>
    <t>전담인력 사업비</t>
  </si>
  <si>
    <t>영도할매지킴이사업단 사업비</t>
  </si>
  <si>
    <t>영도할매두드림사업단 사업비</t>
  </si>
  <si>
    <t>영도할매공공시설봉사사업단 사업비</t>
  </si>
  <si>
    <t>영도할매복지시설봉사사업단 사업비</t>
  </si>
  <si>
    <t>영도할매싱싱가게사업단 사업비</t>
  </si>
  <si>
    <t>영도할매실버보금자리사업단 사업비</t>
  </si>
  <si>
    <t>영도할매청소년보호사업단 사업비</t>
  </si>
  <si>
    <t>영도할매고유사업단 사업비</t>
  </si>
  <si>
    <t>영도할매도란도란사업단 사업비</t>
  </si>
  <si>
    <t>사업단지원 사업비</t>
  </si>
  <si>
    <t>시장진입형사업단지원 사업비</t>
  </si>
  <si>
    <t>기타사업단지원 사업비</t>
  </si>
  <si>
    <t>일반 사업비</t>
  </si>
  <si>
    <t>기타복지 사업비</t>
  </si>
  <si>
    <t>지역사회 사업비</t>
  </si>
  <si>
    <t>연구개발 사업비</t>
  </si>
  <si>
    <t>예비비 및 기타</t>
  </si>
  <si>
    <t>예비비</t>
  </si>
  <si>
    <t>반환금</t>
  </si>
  <si>
    <t>합계</t>
  </si>
  <si>
    <t>합계</t>
    <phoneticPr fontId="2" type="noConversion"/>
  </si>
  <si>
    <t xml:space="preserve">     부산영도시니어클럽 2018년 세입·세출 예산(안) 총괄표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</si>
</sst>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left" vertical="center" wrapText="1"/>
    </xf>
    <xf numFmtId="3" fontId="5" fillId="2" borderId="7" xfId="0" applyNumberFormat="1" applyFont="1" applyFill="1" applyBorder="1" applyAlignment="1">
      <alignment horizontal="right" vertical="center" wrapText="1"/>
    </xf>
    <xf numFmtId="3" fontId="5" fillId="3" borderId="7" xfId="0" applyNumberFormat="1" applyFont="1" applyFill="1" applyBorder="1" applyAlignment="1">
      <alignment horizontal="right" vertical="center" wrapText="1"/>
    </xf>
    <xf numFmtId="3" fontId="5" fillId="2" borderId="7" xfId="0" applyNumberFormat="1" applyFont="1" applyFill="1" applyBorder="1" applyAlignment="1">
      <alignment horizontal="right" vertical="center" shrinkToFit="1"/>
    </xf>
    <xf numFmtId="176" fontId="5" fillId="2" borderId="7" xfId="0" applyNumberFormat="1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shrinkToFit="1"/>
    </xf>
    <xf numFmtId="176" fontId="5" fillId="2" borderId="6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right" vertical="center" shrinkToFit="1"/>
    </xf>
    <xf numFmtId="0" fontId="5" fillId="2" borderId="6" xfId="0" applyFont="1" applyFill="1" applyBorder="1" applyAlignment="1">
      <alignment horizontal="right" vertical="center" wrapText="1"/>
    </xf>
    <xf numFmtId="3" fontId="4" fillId="2" borderId="7" xfId="0" applyNumberFormat="1" applyFont="1" applyFill="1" applyBorder="1" applyAlignment="1">
      <alignment horizontal="right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Normal="100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5" width="10.875" style="2" customWidth="1"/>
    <col min="6" max="6" width="11.375" style="2" bestFit="1" customWidth="1"/>
    <col min="7" max="7" width="9.75" style="2" bestFit="1" customWidth="1"/>
    <col min="8" max="8" width="9" style="2"/>
    <col min="9" max="9" width="8.375" style="2" customWidth="1"/>
    <col min="10" max="10" width="15.875" style="2" customWidth="1"/>
    <col min="11" max="12" width="11.375" style="2" bestFit="1" customWidth="1"/>
    <col min="13" max="13" width="9.75" style="2" bestFit="1" customWidth="1"/>
    <col min="14" max="16384" width="9" style="2"/>
  </cols>
  <sheetData>
    <row r="1" spans="1:13" ht="25.5" x14ac:dyDescent="0.3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3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3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3" ht="24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761651720</v>
      </c>
      <c r="F6" s="13">
        <v>833160000</v>
      </c>
      <c r="G6" s="14">
        <f>F6-E6</f>
        <v>71508280</v>
      </c>
      <c r="H6" s="11" t="s">
        <v>11</v>
      </c>
      <c r="I6" s="11" t="s">
        <v>12</v>
      </c>
      <c r="J6" s="11" t="s">
        <v>13</v>
      </c>
      <c r="K6" s="12">
        <v>177573000</v>
      </c>
      <c r="L6" s="15">
        <v>193191000</v>
      </c>
      <c r="M6" s="14">
        <f>L6-K6</f>
        <v>15618000</v>
      </c>
    </row>
    <row r="7" spans="1:13" ht="24" customHeight="1" x14ac:dyDescent="0.3">
      <c r="A7" s="16">
        <v>2</v>
      </c>
      <c r="B7" s="17" t="s">
        <v>14</v>
      </c>
      <c r="C7" s="17" t="s">
        <v>14</v>
      </c>
      <c r="D7" s="18" t="s">
        <v>15</v>
      </c>
      <c r="E7" s="19">
        <v>569760000</v>
      </c>
      <c r="F7" s="20">
        <v>697568800</v>
      </c>
      <c r="G7" s="14">
        <f>F7-E7</f>
        <v>127808800</v>
      </c>
      <c r="H7" s="17" t="s">
        <v>11</v>
      </c>
      <c r="I7" s="17" t="s">
        <v>12</v>
      </c>
      <c r="J7" s="18" t="s">
        <v>16</v>
      </c>
      <c r="K7" s="19">
        <v>20635800</v>
      </c>
      <c r="L7" s="21">
        <v>22147200</v>
      </c>
      <c r="M7" s="14">
        <f t="shared" ref="M7:M43" si="0">L7-K7</f>
        <v>1511400</v>
      </c>
    </row>
    <row r="8" spans="1:13" ht="24" customHeight="1" x14ac:dyDescent="0.3">
      <c r="A8" s="10">
        <v>3</v>
      </c>
      <c r="B8" s="17"/>
      <c r="C8" s="17"/>
      <c r="D8" s="18" t="s">
        <v>17</v>
      </c>
      <c r="E8" s="19">
        <v>827261000</v>
      </c>
      <c r="F8" s="20">
        <v>937231400</v>
      </c>
      <c r="G8" s="14">
        <f t="shared" ref="G8:G43" si="1">F8-E8</f>
        <v>109970400</v>
      </c>
      <c r="H8" s="17"/>
      <c r="I8" s="17"/>
      <c r="J8" s="18" t="s">
        <v>18</v>
      </c>
      <c r="K8" s="19">
        <v>18907700</v>
      </c>
      <c r="L8" s="21">
        <v>17944850</v>
      </c>
      <c r="M8" s="14">
        <f t="shared" si="0"/>
        <v>-962850</v>
      </c>
    </row>
    <row r="9" spans="1:13" ht="24" customHeight="1" x14ac:dyDescent="0.3">
      <c r="A9" s="16">
        <v>4</v>
      </c>
      <c r="B9" s="18"/>
      <c r="C9" s="18"/>
      <c r="D9" s="18" t="s">
        <v>19</v>
      </c>
      <c r="E9" s="19">
        <v>64195000</v>
      </c>
      <c r="F9" s="20">
        <v>67513400</v>
      </c>
      <c r="G9" s="14">
        <f>F9-E9</f>
        <v>3318400</v>
      </c>
      <c r="H9" s="18"/>
      <c r="I9" s="18"/>
      <c r="J9" s="18" t="s">
        <v>20</v>
      </c>
      <c r="K9" s="19">
        <v>17789320</v>
      </c>
      <c r="L9" s="21">
        <v>19205270</v>
      </c>
      <c r="M9" s="14">
        <f t="shared" si="0"/>
        <v>1415950</v>
      </c>
    </row>
    <row r="10" spans="1:13" ht="24" customHeight="1" x14ac:dyDescent="0.3">
      <c r="A10" s="10">
        <v>5</v>
      </c>
      <c r="B10" s="18" t="s">
        <v>21</v>
      </c>
      <c r="C10" s="18" t="s">
        <v>21</v>
      </c>
      <c r="D10" s="18" t="s">
        <v>22</v>
      </c>
      <c r="E10" s="19">
        <v>1000000</v>
      </c>
      <c r="F10" s="19">
        <v>1000000</v>
      </c>
      <c r="G10" s="14">
        <f t="shared" si="1"/>
        <v>0</v>
      </c>
      <c r="H10" s="18" t="s">
        <v>11</v>
      </c>
      <c r="I10" s="18" t="s">
        <v>12</v>
      </c>
      <c r="J10" s="18" t="s">
        <v>23</v>
      </c>
      <c r="K10" s="19">
        <v>7357100</v>
      </c>
      <c r="L10" s="21">
        <v>17510000</v>
      </c>
      <c r="M10" s="14">
        <f t="shared" si="0"/>
        <v>10152900</v>
      </c>
    </row>
    <row r="11" spans="1:13" ht="24" customHeight="1" x14ac:dyDescent="0.3">
      <c r="A11" s="16">
        <v>6</v>
      </c>
      <c r="B11" s="18" t="s">
        <v>24</v>
      </c>
      <c r="C11" s="18" t="s">
        <v>24</v>
      </c>
      <c r="D11" s="18" t="s">
        <v>25</v>
      </c>
      <c r="E11" s="19">
        <v>5000000</v>
      </c>
      <c r="F11" s="19">
        <v>5000000</v>
      </c>
      <c r="G11" s="14">
        <f t="shared" si="1"/>
        <v>0</v>
      </c>
      <c r="H11" s="18" t="s">
        <v>11</v>
      </c>
      <c r="I11" s="18" t="s">
        <v>26</v>
      </c>
      <c r="J11" s="18" t="s">
        <v>27</v>
      </c>
      <c r="K11" s="19">
        <v>650000</v>
      </c>
      <c r="L11" s="19">
        <v>1600000</v>
      </c>
      <c r="M11" s="14">
        <f t="shared" si="0"/>
        <v>950000</v>
      </c>
    </row>
    <row r="12" spans="1:13" ht="24" customHeight="1" x14ac:dyDescent="0.3">
      <c r="A12" s="10">
        <v>7</v>
      </c>
      <c r="B12" s="17" t="s">
        <v>28</v>
      </c>
      <c r="C12" s="17" t="s">
        <v>28</v>
      </c>
      <c r="D12" s="18" t="s">
        <v>29</v>
      </c>
      <c r="E12" s="19">
        <v>105482132</v>
      </c>
      <c r="F12" s="20">
        <f>105445737</f>
        <v>105445737</v>
      </c>
      <c r="G12" s="14">
        <f t="shared" si="1"/>
        <v>-36395</v>
      </c>
      <c r="H12" s="17" t="s">
        <v>11</v>
      </c>
      <c r="I12" s="18" t="s">
        <v>26</v>
      </c>
      <c r="J12" s="18" t="s">
        <v>30</v>
      </c>
      <c r="K12" s="19">
        <v>98000</v>
      </c>
      <c r="L12" s="21">
        <v>112000</v>
      </c>
      <c r="M12" s="14">
        <f t="shared" si="0"/>
        <v>14000</v>
      </c>
    </row>
    <row r="13" spans="1:13" ht="24" customHeight="1" x14ac:dyDescent="0.3">
      <c r="A13" s="16">
        <v>8</v>
      </c>
      <c r="B13" s="18"/>
      <c r="C13" s="18"/>
      <c r="D13" s="18" t="s">
        <v>31</v>
      </c>
      <c r="E13" s="19">
        <v>3908122</v>
      </c>
      <c r="F13" s="20">
        <v>4514975</v>
      </c>
      <c r="G13" s="14">
        <f t="shared" si="1"/>
        <v>606853</v>
      </c>
      <c r="H13" s="18"/>
      <c r="I13" s="18" t="s">
        <v>32</v>
      </c>
      <c r="J13" s="18" t="s">
        <v>33</v>
      </c>
      <c r="K13" s="19">
        <v>1213620</v>
      </c>
      <c r="L13" s="21">
        <v>1100000</v>
      </c>
      <c r="M13" s="14">
        <f t="shared" si="0"/>
        <v>-113620</v>
      </c>
    </row>
    <row r="14" spans="1:13" ht="24" customHeight="1" x14ac:dyDescent="0.3">
      <c r="A14" s="10">
        <v>9</v>
      </c>
      <c r="B14" s="17" t="s">
        <v>34</v>
      </c>
      <c r="C14" s="17" t="s">
        <v>34</v>
      </c>
      <c r="D14" s="18" t="s">
        <v>35</v>
      </c>
      <c r="E14" s="19">
        <v>100148</v>
      </c>
      <c r="F14" s="20">
        <v>128688</v>
      </c>
      <c r="G14" s="14">
        <f t="shared" si="1"/>
        <v>28540</v>
      </c>
      <c r="H14" s="17" t="s">
        <v>11</v>
      </c>
      <c r="I14" s="17" t="s">
        <v>32</v>
      </c>
      <c r="J14" s="18" t="s">
        <v>36</v>
      </c>
      <c r="K14" s="19">
        <v>16213500</v>
      </c>
      <c r="L14" s="21">
        <v>17631680</v>
      </c>
      <c r="M14" s="14">
        <f t="shared" si="0"/>
        <v>1418180</v>
      </c>
    </row>
    <row r="15" spans="1:13" ht="24" customHeight="1" x14ac:dyDescent="0.3">
      <c r="A15" s="16">
        <v>10</v>
      </c>
      <c r="B15" s="18"/>
      <c r="C15" s="18"/>
      <c r="D15" s="18" t="s">
        <v>37</v>
      </c>
      <c r="E15" s="19">
        <v>10120878</v>
      </c>
      <c r="F15" s="20">
        <v>1000000</v>
      </c>
      <c r="G15" s="14">
        <f t="shared" si="1"/>
        <v>-9120878</v>
      </c>
      <c r="H15" s="18"/>
      <c r="I15" s="18"/>
      <c r="J15" s="18" t="s">
        <v>38</v>
      </c>
      <c r="K15" s="19">
        <v>2852000</v>
      </c>
      <c r="L15" s="21">
        <v>3732000</v>
      </c>
      <c r="M15" s="14">
        <f t="shared" si="0"/>
        <v>880000</v>
      </c>
    </row>
    <row r="16" spans="1:13" ht="24" customHeight="1" x14ac:dyDescent="0.3">
      <c r="A16" s="10">
        <v>11</v>
      </c>
      <c r="B16" s="22"/>
      <c r="C16" s="22"/>
      <c r="D16" s="23"/>
      <c r="E16" s="24">
        <v>0</v>
      </c>
      <c r="F16" s="24">
        <v>0</v>
      </c>
      <c r="G16" s="14">
        <f t="shared" si="1"/>
        <v>0</v>
      </c>
      <c r="H16" s="17" t="s">
        <v>11</v>
      </c>
      <c r="I16" s="17" t="s">
        <v>32</v>
      </c>
      <c r="J16" s="18" t="s">
        <v>39</v>
      </c>
      <c r="K16" s="19">
        <v>3971200</v>
      </c>
      <c r="L16" s="21">
        <v>3790000</v>
      </c>
      <c r="M16" s="14">
        <f t="shared" si="0"/>
        <v>-181200</v>
      </c>
    </row>
    <row r="17" spans="1:13" ht="24" customHeight="1" x14ac:dyDescent="0.3">
      <c r="A17" s="16">
        <v>12</v>
      </c>
      <c r="B17" s="22"/>
      <c r="C17" s="22"/>
      <c r="D17" s="23"/>
      <c r="E17" s="24">
        <v>0</v>
      </c>
      <c r="F17" s="24">
        <v>0</v>
      </c>
      <c r="G17" s="14">
        <f t="shared" si="1"/>
        <v>0</v>
      </c>
      <c r="H17" s="18"/>
      <c r="I17" s="18"/>
      <c r="J17" s="18" t="s">
        <v>40</v>
      </c>
      <c r="K17" s="19">
        <v>550000</v>
      </c>
      <c r="L17" s="20">
        <v>0</v>
      </c>
      <c r="M17" s="14">
        <f t="shared" si="0"/>
        <v>-550000</v>
      </c>
    </row>
    <row r="18" spans="1:13" ht="24" customHeight="1" x14ac:dyDescent="0.3">
      <c r="A18" s="10">
        <v>13</v>
      </c>
      <c r="B18" s="22"/>
      <c r="C18" s="22"/>
      <c r="D18" s="23"/>
      <c r="E18" s="24">
        <v>0</v>
      </c>
      <c r="F18" s="24">
        <v>0</v>
      </c>
      <c r="G18" s="14">
        <f t="shared" si="1"/>
        <v>0</v>
      </c>
      <c r="H18" s="17" t="s">
        <v>41</v>
      </c>
      <c r="I18" s="17" t="s">
        <v>42</v>
      </c>
      <c r="J18" s="18" t="s">
        <v>43</v>
      </c>
      <c r="K18" s="19">
        <v>1885600</v>
      </c>
      <c r="L18" s="21">
        <v>1900000</v>
      </c>
      <c r="M18" s="14">
        <f t="shared" si="0"/>
        <v>14400</v>
      </c>
    </row>
    <row r="19" spans="1:13" ht="24" customHeight="1" x14ac:dyDescent="0.3">
      <c r="A19" s="16">
        <v>14</v>
      </c>
      <c r="B19" s="22"/>
      <c r="C19" s="22"/>
      <c r="D19" s="23"/>
      <c r="E19" s="24">
        <v>0</v>
      </c>
      <c r="F19" s="24">
        <v>0</v>
      </c>
      <c r="G19" s="14">
        <f t="shared" si="1"/>
        <v>0</v>
      </c>
      <c r="H19" s="18"/>
      <c r="I19" s="18"/>
      <c r="J19" s="18" t="s">
        <v>44</v>
      </c>
      <c r="K19" s="19">
        <v>1125300</v>
      </c>
      <c r="L19" s="21">
        <v>300000</v>
      </c>
      <c r="M19" s="14">
        <f t="shared" si="0"/>
        <v>-825300</v>
      </c>
    </row>
    <row r="20" spans="1:13" ht="24" customHeight="1" x14ac:dyDescent="0.3">
      <c r="A20" s="10">
        <v>15</v>
      </c>
      <c r="B20" s="22"/>
      <c r="C20" s="22"/>
      <c r="D20" s="23"/>
      <c r="E20" s="24">
        <v>0</v>
      </c>
      <c r="F20" s="24">
        <v>0</v>
      </c>
      <c r="G20" s="14">
        <f t="shared" si="1"/>
        <v>0</v>
      </c>
      <c r="H20" s="17" t="s">
        <v>45</v>
      </c>
      <c r="I20" s="17" t="s">
        <v>46</v>
      </c>
      <c r="J20" s="18" t="s">
        <v>47</v>
      </c>
      <c r="K20" s="19">
        <v>163041594</v>
      </c>
      <c r="L20" s="20">
        <v>173830000</v>
      </c>
      <c r="M20" s="14">
        <f t="shared" si="0"/>
        <v>10788406</v>
      </c>
    </row>
    <row r="21" spans="1:13" ht="24" customHeight="1" x14ac:dyDescent="0.3">
      <c r="A21" s="16">
        <v>16</v>
      </c>
      <c r="B21" s="22"/>
      <c r="C21" s="22"/>
      <c r="D21" s="23"/>
      <c r="E21" s="24">
        <v>0</v>
      </c>
      <c r="F21" s="24">
        <v>0</v>
      </c>
      <c r="G21" s="14">
        <f t="shared" si="1"/>
        <v>0</v>
      </c>
      <c r="H21" s="17"/>
      <c r="I21" s="17"/>
      <c r="J21" s="18" t="s">
        <v>48</v>
      </c>
      <c r="K21" s="19">
        <v>198459807</v>
      </c>
      <c r="L21" s="20">
        <v>256140000</v>
      </c>
      <c r="M21" s="14">
        <f t="shared" si="0"/>
        <v>57680193</v>
      </c>
    </row>
    <row r="22" spans="1:13" ht="24" customHeight="1" x14ac:dyDescent="0.3">
      <c r="A22" s="10">
        <v>17</v>
      </c>
      <c r="B22" s="22"/>
      <c r="C22" s="22"/>
      <c r="D22" s="23"/>
      <c r="E22" s="24">
        <v>0</v>
      </c>
      <c r="F22" s="24">
        <v>0</v>
      </c>
      <c r="G22" s="14">
        <f t="shared" si="1"/>
        <v>0</v>
      </c>
      <c r="H22" s="17"/>
      <c r="I22" s="17"/>
      <c r="J22" s="18" t="s">
        <v>49</v>
      </c>
      <c r="K22" s="19">
        <v>149106140</v>
      </c>
      <c r="L22" s="20">
        <v>180615732</v>
      </c>
      <c r="M22" s="14">
        <f t="shared" si="0"/>
        <v>31509592</v>
      </c>
    </row>
    <row r="23" spans="1:13" ht="24" customHeight="1" x14ac:dyDescent="0.3">
      <c r="A23" s="16">
        <v>18</v>
      </c>
      <c r="B23" s="22"/>
      <c r="C23" s="22"/>
      <c r="D23" s="23"/>
      <c r="E23" s="24">
        <v>0</v>
      </c>
      <c r="F23" s="24">
        <v>0</v>
      </c>
      <c r="G23" s="14">
        <f t="shared" si="1"/>
        <v>0</v>
      </c>
      <c r="H23" s="17"/>
      <c r="I23" s="17"/>
      <c r="J23" s="18" t="s">
        <v>50</v>
      </c>
      <c r="K23" s="19">
        <v>93512988</v>
      </c>
      <c r="L23" s="20">
        <v>124872000</v>
      </c>
      <c r="M23" s="14">
        <f t="shared" si="0"/>
        <v>31359012</v>
      </c>
    </row>
    <row r="24" spans="1:13" ht="24" customHeight="1" x14ac:dyDescent="0.3">
      <c r="A24" s="10">
        <v>19</v>
      </c>
      <c r="B24" s="22"/>
      <c r="C24" s="22"/>
      <c r="D24" s="23"/>
      <c r="E24" s="24">
        <v>0</v>
      </c>
      <c r="F24" s="24">
        <v>0</v>
      </c>
      <c r="G24" s="14">
        <f t="shared" si="1"/>
        <v>0</v>
      </c>
      <c r="H24" s="17"/>
      <c r="I24" s="17"/>
      <c r="J24" s="18" t="s">
        <v>51</v>
      </c>
      <c r="K24" s="19">
        <v>79711847</v>
      </c>
      <c r="L24" s="20">
        <v>80290000</v>
      </c>
      <c r="M24" s="14">
        <f t="shared" si="0"/>
        <v>578153</v>
      </c>
    </row>
    <row r="25" spans="1:13" ht="24" customHeight="1" x14ac:dyDescent="0.3">
      <c r="A25" s="16">
        <v>20</v>
      </c>
      <c r="B25" s="22"/>
      <c r="C25" s="22"/>
      <c r="D25" s="23"/>
      <c r="E25" s="24">
        <v>0</v>
      </c>
      <c r="F25" s="24">
        <v>0</v>
      </c>
      <c r="G25" s="14">
        <f t="shared" si="1"/>
        <v>0</v>
      </c>
      <c r="H25" s="17"/>
      <c r="I25" s="17"/>
      <c r="J25" s="18" t="s">
        <v>52</v>
      </c>
      <c r="K25" s="19">
        <v>79898288</v>
      </c>
      <c r="L25" s="20">
        <v>113586766</v>
      </c>
      <c r="M25" s="14">
        <f t="shared" si="0"/>
        <v>33688478</v>
      </c>
    </row>
    <row r="26" spans="1:13" ht="24" customHeight="1" x14ac:dyDescent="0.3">
      <c r="A26" s="10">
        <v>21</v>
      </c>
      <c r="B26" s="22"/>
      <c r="C26" s="22"/>
      <c r="D26" s="23"/>
      <c r="E26" s="24">
        <v>0</v>
      </c>
      <c r="F26" s="24">
        <v>0</v>
      </c>
      <c r="G26" s="14">
        <f t="shared" si="1"/>
        <v>0</v>
      </c>
      <c r="H26" s="17"/>
      <c r="I26" s="17"/>
      <c r="J26" s="18" t="s">
        <v>53</v>
      </c>
      <c r="K26" s="19">
        <v>201450000</v>
      </c>
      <c r="L26" s="20">
        <v>205600000</v>
      </c>
      <c r="M26" s="14">
        <f t="shared" si="0"/>
        <v>4150000</v>
      </c>
    </row>
    <row r="27" spans="1:13" ht="24" customHeight="1" x14ac:dyDescent="0.3">
      <c r="A27" s="16">
        <v>22</v>
      </c>
      <c r="B27" s="22"/>
      <c r="C27" s="22"/>
      <c r="D27" s="23"/>
      <c r="E27" s="24">
        <v>0</v>
      </c>
      <c r="F27" s="24">
        <v>0</v>
      </c>
      <c r="G27" s="14">
        <f t="shared" si="1"/>
        <v>0</v>
      </c>
      <c r="H27" s="17"/>
      <c r="I27" s="17"/>
      <c r="J27" s="18" t="s">
        <v>54</v>
      </c>
      <c r="K27" s="19">
        <v>53214420</v>
      </c>
      <c r="L27" s="20">
        <v>81837600</v>
      </c>
      <c r="M27" s="14">
        <f t="shared" si="0"/>
        <v>28623180</v>
      </c>
    </row>
    <row r="28" spans="1:13" ht="24" customHeight="1" x14ac:dyDescent="0.3">
      <c r="A28" s="10">
        <v>23</v>
      </c>
      <c r="B28" s="22"/>
      <c r="C28" s="22"/>
      <c r="D28" s="23"/>
      <c r="E28" s="24">
        <v>0</v>
      </c>
      <c r="F28" s="24">
        <v>0</v>
      </c>
      <c r="G28" s="14">
        <f t="shared" si="1"/>
        <v>0</v>
      </c>
      <c r="H28" s="17"/>
      <c r="I28" s="17"/>
      <c r="J28" s="18" t="s">
        <v>55</v>
      </c>
      <c r="K28" s="19">
        <v>128267820</v>
      </c>
      <c r="L28" s="20">
        <v>149420000</v>
      </c>
      <c r="M28" s="14">
        <f t="shared" si="0"/>
        <v>21152180</v>
      </c>
    </row>
    <row r="29" spans="1:13" ht="24" customHeight="1" x14ac:dyDescent="0.3">
      <c r="A29" s="16">
        <v>24</v>
      </c>
      <c r="B29" s="22"/>
      <c r="C29" s="22"/>
      <c r="D29" s="23"/>
      <c r="E29" s="24">
        <v>0</v>
      </c>
      <c r="F29" s="24">
        <v>0</v>
      </c>
      <c r="G29" s="14">
        <f t="shared" si="1"/>
        <v>0</v>
      </c>
      <c r="H29" s="17"/>
      <c r="I29" s="17"/>
      <c r="J29" s="18" t="s">
        <v>56</v>
      </c>
      <c r="K29" s="19">
        <v>78816200</v>
      </c>
      <c r="L29" s="20">
        <v>80911000</v>
      </c>
      <c r="M29" s="14">
        <f t="shared" si="0"/>
        <v>2094800</v>
      </c>
    </row>
    <row r="30" spans="1:13" ht="24" customHeight="1" x14ac:dyDescent="0.3">
      <c r="A30" s="10">
        <v>25</v>
      </c>
      <c r="B30" s="22"/>
      <c r="C30" s="22"/>
      <c r="D30" s="23"/>
      <c r="E30" s="24">
        <v>0</v>
      </c>
      <c r="F30" s="24">
        <v>0</v>
      </c>
      <c r="G30" s="14">
        <f t="shared" si="1"/>
        <v>0</v>
      </c>
      <c r="H30" s="17"/>
      <c r="I30" s="17"/>
      <c r="J30" s="18" t="s">
        <v>57</v>
      </c>
      <c r="K30" s="19">
        <v>270180000</v>
      </c>
      <c r="L30" s="20">
        <v>308400000</v>
      </c>
      <c r="M30" s="14">
        <f t="shared" si="0"/>
        <v>38220000</v>
      </c>
    </row>
    <row r="31" spans="1:13" ht="24" customHeight="1" x14ac:dyDescent="0.3">
      <c r="A31" s="16">
        <v>26</v>
      </c>
      <c r="B31" s="22"/>
      <c r="C31" s="22"/>
      <c r="D31" s="23"/>
      <c r="E31" s="24">
        <v>0</v>
      </c>
      <c r="F31" s="24">
        <v>0</v>
      </c>
      <c r="G31" s="14">
        <f t="shared" si="1"/>
        <v>0</v>
      </c>
      <c r="H31" s="17"/>
      <c r="I31" s="17"/>
      <c r="J31" s="18" t="s">
        <v>58</v>
      </c>
      <c r="K31" s="19">
        <v>82950000</v>
      </c>
      <c r="L31" s="20">
        <v>102800000</v>
      </c>
      <c r="M31" s="14">
        <f t="shared" si="0"/>
        <v>19850000</v>
      </c>
    </row>
    <row r="32" spans="1:13" ht="24" customHeight="1" x14ac:dyDescent="0.3">
      <c r="A32" s="10">
        <v>27</v>
      </c>
      <c r="B32" s="22"/>
      <c r="C32" s="22"/>
      <c r="D32" s="23"/>
      <c r="E32" s="24">
        <v>0</v>
      </c>
      <c r="F32" s="24">
        <v>0</v>
      </c>
      <c r="G32" s="14">
        <f t="shared" si="1"/>
        <v>0</v>
      </c>
      <c r="H32" s="17"/>
      <c r="I32" s="17"/>
      <c r="J32" s="18" t="s">
        <v>59</v>
      </c>
      <c r="K32" s="19">
        <v>83247660</v>
      </c>
      <c r="L32" s="20">
        <v>81542000</v>
      </c>
      <c r="M32" s="14">
        <f t="shared" si="0"/>
        <v>-1705660</v>
      </c>
    </row>
    <row r="33" spans="1:13" ht="24" customHeight="1" x14ac:dyDescent="0.3">
      <c r="A33" s="16">
        <v>28</v>
      </c>
      <c r="B33" s="22"/>
      <c r="C33" s="22"/>
      <c r="D33" s="23"/>
      <c r="E33" s="24">
        <v>0</v>
      </c>
      <c r="F33" s="24">
        <v>0</v>
      </c>
      <c r="G33" s="14">
        <f t="shared" si="1"/>
        <v>0</v>
      </c>
      <c r="H33" s="17"/>
      <c r="I33" s="17"/>
      <c r="J33" s="18" t="s">
        <v>60</v>
      </c>
      <c r="K33" s="19">
        <v>25220000</v>
      </c>
      <c r="L33" s="20">
        <v>25220000</v>
      </c>
      <c r="M33" s="14">
        <f t="shared" si="0"/>
        <v>0</v>
      </c>
    </row>
    <row r="34" spans="1:13" ht="24" customHeight="1" x14ac:dyDescent="0.3">
      <c r="A34" s="10">
        <v>29</v>
      </c>
      <c r="B34" s="22"/>
      <c r="C34" s="22"/>
      <c r="D34" s="23"/>
      <c r="E34" s="24">
        <v>0</v>
      </c>
      <c r="F34" s="24">
        <v>0</v>
      </c>
      <c r="G34" s="14">
        <f t="shared" si="1"/>
        <v>0</v>
      </c>
      <c r="H34" s="17"/>
      <c r="I34" s="17"/>
      <c r="J34" s="18" t="s">
        <v>61</v>
      </c>
      <c r="K34" s="19">
        <v>156420000</v>
      </c>
      <c r="L34" s="20">
        <v>257000000</v>
      </c>
      <c r="M34" s="14">
        <f t="shared" si="0"/>
        <v>100580000</v>
      </c>
    </row>
    <row r="35" spans="1:13" ht="24" customHeight="1" x14ac:dyDescent="0.3">
      <c r="A35" s="16">
        <v>30</v>
      </c>
      <c r="B35" s="22"/>
      <c r="C35" s="22"/>
      <c r="D35" s="23"/>
      <c r="E35" s="24">
        <v>0</v>
      </c>
      <c r="F35" s="24">
        <v>0</v>
      </c>
      <c r="G35" s="14">
        <f t="shared" si="1"/>
        <v>0</v>
      </c>
      <c r="H35" s="17"/>
      <c r="I35" s="17"/>
      <c r="J35" s="18" t="s">
        <v>62</v>
      </c>
      <c r="K35" s="19">
        <v>31850000</v>
      </c>
      <c r="L35" s="20">
        <v>0</v>
      </c>
      <c r="M35" s="14">
        <f t="shared" si="0"/>
        <v>-31850000</v>
      </c>
    </row>
    <row r="36" spans="1:13" ht="24" customHeight="1" x14ac:dyDescent="0.3">
      <c r="A36" s="10">
        <v>31</v>
      </c>
      <c r="B36" s="22"/>
      <c r="C36" s="22"/>
      <c r="D36" s="23"/>
      <c r="E36" s="24">
        <v>0</v>
      </c>
      <c r="F36" s="24">
        <v>0</v>
      </c>
      <c r="G36" s="14">
        <f t="shared" si="1"/>
        <v>0</v>
      </c>
      <c r="H36" s="17"/>
      <c r="I36" s="18"/>
      <c r="J36" s="18" t="s">
        <v>63</v>
      </c>
      <c r="K36" s="19">
        <v>61259612</v>
      </c>
      <c r="L36" s="20">
        <v>3943388</v>
      </c>
      <c r="M36" s="14">
        <f t="shared" si="0"/>
        <v>-57316224</v>
      </c>
    </row>
    <row r="37" spans="1:13" ht="24" customHeight="1" x14ac:dyDescent="0.3">
      <c r="A37" s="16">
        <v>32</v>
      </c>
      <c r="B37" s="22"/>
      <c r="C37" s="22"/>
      <c r="D37" s="23"/>
      <c r="E37" s="24">
        <v>0</v>
      </c>
      <c r="F37" s="24">
        <v>0</v>
      </c>
      <c r="G37" s="14">
        <f t="shared" si="1"/>
        <v>0</v>
      </c>
      <c r="H37" s="17"/>
      <c r="I37" s="17" t="s">
        <v>64</v>
      </c>
      <c r="J37" s="18" t="s">
        <v>65</v>
      </c>
      <c r="K37" s="19">
        <v>21687771</v>
      </c>
      <c r="L37" s="20">
        <v>15000000</v>
      </c>
      <c r="M37" s="14">
        <f t="shared" si="0"/>
        <v>-6687771</v>
      </c>
    </row>
    <row r="38" spans="1:13" ht="24" customHeight="1" x14ac:dyDescent="0.3">
      <c r="A38" s="10">
        <v>33</v>
      </c>
      <c r="B38" s="22"/>
      <c r="C38" s="22"/>
      <c r="D38" s="23"/>
      <c r="E38" s="24">
        <v>0</v>
      </c>
      <c r="F38" s="24">
        <v>0</v>
      </c>
      <c r="G38" s="14">
        <f t="shared" si="1"/>
        <v>0</v>
      </c>
      <c r="H38" s="17"/>
      <c r="I38" s="18"/>
      <c r="J38" s="18" t="s">
        <v>66</v>
      </c>
      <c r="K38" s="25">
        <v>0</v>
      </c>
      <c r="L38" s="20">
        <v>100000</v>
      </c>
      <c r="M38" s="14">
        <f t="shared" si="0"/>
        <v>100000</v>
      </c>
    </row>
    <row r="39" spans="1:13" ht="24" customHeight="1" x14ac:dyDescent="0.3">
      <c r="A39" s="16">
        <v>34</v>
      </c>
      <c r="B39" s="22"/>
      <c r="C39" s="22"/>
      <c r="D39" s="23"/>
      <c r="E39" s="24">
        <v>0</v>
      </c>
      <c r="F39" s="24">
        <v>0</v>
      </c>
      <c r="G39" s="14">
        <f t="shared" si="1"/>
        <v>0</v>
      </c>
      <c r="H39" s="17"/>
      <c r="I39" s="17" t="s">
        <v>67</v>
      </c>
      <c r="J39" s="18" t="s">
        <v>68</v>
      </c>
      <c r="K39" s="19">
        <v>300000</v>
      </c>
      <c r="L39" s="20">
        <v>400000</v>
      </c>
      <c r="M39" s="14">
        <f t="shared" si="0"/>
        <v>100000</v>
      </c>
    </row>
    <row r="40" spans="1:13" ht="24" customHeight="1" x14ac:dyDescent="0.3">
      <c r="A40" s="10">
        <v>35</v>
      </c>
      <c r="B40" s="22"/>
      <c r="C40" s="22"/>
      <c r="D40" s="23"/>
      <c r="E40" s="24">
        <v>0</v>
      </c>
      <c r="F40" s="24">
        <v>0</v>
      </c>
      <c r="G40" s="14">
        <f t="shared" si="1"/>
        <v>0</v>
      </c>
      <c r="H40" s="17"/>
      <c r="I40" s="17"/>
      <c r="J40" s="18" t="s">
        <v>69</v>
      </c>
      <c r="K40" s="19">
        <v>355000</v>
      </c>
      <c r="L40" s="20">
        <v>150000</v>
      </c>
      <c r="M40" s="14">
        <f>L40-K40</f>
        <v>-205000</v>
      </c>
    </row>
    <row r="41" spans="1:13" ht="24" customHeight="1" x14ac:dyDescent="0.3">
      <c r="A41" s="16">
        <v>36</v>
      </c>
      <c r="B41" s="22"/>
      <c r="C41" s="22"/>
      <c r="D41" s="23"/>
      <c r="E41" s="24">
        <v>0</v>
      </c>
      <c r="F41" s="24">
        <v>0</v>
      </c>
      <c r="G41" s="14">
        <f t="shared" si="1"/>
        <v>0</v>
      </c>
      <c r="H41" s="18"/>
      <c r="I41" s="18"/>
      <c r="J41" s="18" t="s">
        <v>70</v>
      </c>
      <c r="K41" s="19">
        <v>1320000</v>
      </c>
      <c r="L41" s="20">
        <v>0</v>
      </c>
      <c r="M41" s="14">
        <f t="shared" si="0"/>
        <v>-1320000</v>
      </c>
    </row>
    <row r="42" spans="1:13" ht="24" customHeight="1" x14ac:dyDescent="0.3">
      <c r="A42" s="16">
        <v>37</v>
      </c>
      <c r="B42" s="22"/>
      <c r="C42" s="22"/>
      <c r="D42" s="23"/>
      <c r="E42" s="24">
        <v>0</v>
      </c>
      <c r="F42" s="24">
        <v>0</v>
      </c>
      <c r="G42" s="14">
        <f t="shared" si="1"/>
        <v>0</v>
      </c>
      <c r="H42" s="17" t="s">
        <v>71</v>
      </c>
      <c r="I42" s="17" t="s">
        <v>71</v>
      </c>
      <c r="J42" s="18" t="s">
        <v>72</v>
      </c>
      <c r="K42" s="19">
        <v>111960712</v>
      </c>
      <c r="L42" s="20">
        <v>102430720</v>
      </c>
      <c r="M42" s="14">
        <f t="shared" si="0"/>
        <v>-9529992</v>
      </c>
    </row>
    <row r="43" spans="1:13" ht="24" customHeight="1" x14ac:dyDescent="0.3">
      <c r="A43" s="10">
        <v>38</v>
      </c>
      <c r="B43" s="22"/>
      <c r="C43" s="22"/>
      <c r="D43" s="23"/>
      <c r="E43" s="24">
        <v>0</v>
      </c>
      <c r="F43" s="24">
        <v>0</v>
      </c>
      <c r="G43" s="14">
        <f t="shared" si="1"/>
        <v>0</v>
      </c>
      <c r="H43" s="18"/>
      <c r="I43" s="18"/>
      <c r="J43" s="18" t="s">
        <v>73</v>
      </c>
      <c r="K43" s="19">
        <v>5427001</v>
      </c>
      <c r="L43" s="20">
        <v>8309794</v>
      </c>
      <c r="M43" s="14">
        <f t="shared" si="0"/>
        <v>2882793</v>
      </c>
    </row>
    <row r="44" spans="1:13" x14ac:dyDescent="0.3">
      <c r="A44" s="4" t="s">
        <v>74</v>
      </c>
      <c r="B44" s="5"/>
      <c r="C44" s="5"/>
      <c r="D44" s="6"/>
      <c r="E44" s="26">
        <f>SUM(E6:E43)</f>
        <v>2348479000</v>
      </c>
      <c r="F44" s="26">
        <f t="shared" ref="F44:G44" si="2">SUM(F6:F43)</f>
        <v>2652563000</v>
      </c>
      <c r="G44" s="26">
        <f t="shared" si="2"/>
        <v>304084000</v>
      </c>
      <c r="H44" s="27" t="s">
        <v>75</v>
      </c>
      <c r="I44" s="28"/>
      <c r="J44" s="29"/>
      <c r="K44" s="26">
        <f>SUM(K6:K43)</f>
        <v>2348479000</v>
      </c>
      <c r="L44" s="26">
        <f>SUM(L6:L43)</f>
        <v>2652563000</v>
      </c>
      <c r="M44" s="26">
        <f t="shared" ref="M44" si="3">SUM(M6:M43)</f>
        <v>304084000</v>
      </c>
    </row>
  </sheetData>
  <mergeCells count="14">
    <mergeCell ref="J4:J5"/>
    <mergeCell ref="K4:M4"/>
    <mergeCell ref="A44:D44"/>
    <mergeCell ref="H44:J44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2" type="noConversion"/>
  <pageMargins left="0.31496062992125984" right="0.31496062992125984" top="0.74803149606299213" bottom="0.5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dcterms:created xsi:type="dcterms:W3CDTF">2017-12-15T01:21:35Z</dcterms:created>
  <dcterms:modified xsi:type="dcterms:W3CDTF">2017-12-15T01:21:50Z</dcterms:modified>
</cp:coreProperties>
</file>