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총괄표" sheetId="1" r:id="rId1"/>
  </sheets>
  <externalReferences>
    <externalReference r:id="rId2"/>
  </externalReferences>
  <definedNames>
    <definedName name="_xlnm.Print_Titles" localSheetId="0">총괄표!$4:$6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4" i="1" l="1"/>
  <c r="E64" i="1"/>
  <c r="L63" i="1"/>
  <c r="M63" i="1" s="1"/>
  <c r="G63" i="1"/>
  <c r="L62" i="1"/>
  <c r="M62" i="1" s="1"/>
  <c r="G62" i="1"/>
  <c r="M61" i="1"/>
  <c r="L61" i="1"/>
  <c r="G61" i="1"/>
  <c r="L60" i="1"/>
  <c r="M60" i="1" s="1"/>
  <c r="G60" i="1"/>
  <c r="L59" i="1"/>
  <c r="M59" i="1" s="1"/>
  <c r="G59" i="1"/>
  <c r="L58" i="1"/>
  <c r="M58" i="1" s="1"/>
  <c r="G58" i="1"/>
  <c r="M57" i="1"/>
  <c r="L57" i="1"/>
  <c r="G57" i="1"/>
  <c r="L56" i="1"/>
  <c r="M56" i="1" s="1"/>
  <c r="G56" i="1"/>
  <c r="L55" i="1"/>
  <c r="M55" i="1" s="1"/>
  <c r="G55" i="1"/>
  <c r="L54" i="1"/>
  <c r="M54" i="1" s="1"/>
  <c r="G54" i="1"/>
  <c r="M53" i="1"/>
  <c r="L53" i="1"/>
  <c r="G53" i="1"/>
  <c r="L52" i="1"/>
  <c r="M52" i="1" s="1"/>
  <c r="G52" i="1"/>
  <c r="L51" i="1"/>
  <c r="M51" i="1" s="1"/>
  <c r="G51" i="1"/>
  <c r="L50" i="1"/>
  <c r="M50" i="1" s="1"/>
  <c r="G50" i="1"/>
  <c r="M49" i="1"/>
  <c r="L49" i="1"/>
  <c r="G49" i="1"/>
  <c r="L48" i="1"/>
  <c r="M48" i="1" s="1"/>
  <c r="G48" i="1"/>
  <c r="L47" i="1"/>
  <c r="M47" i="1" s="1"/>
  <c r="G47" i="1"/>
  <c r="L46" i="1"/>
  <c r="M46" i="1" s="1"/>
  <c r="G46" i="1"/>
  <c r="M45" i="1"/>
  <c r="L45" i="1"/>
  <c r="G45" i="1"/>
  <c r="L44" i="1"/>
  <c r="M44" i="1" s="1"/>
  <c r="G44" i="1"/>
  <c r="L43" i="1"/>
  <c r="M43" i="1" s="1"/>
  <c r="G43" i="1"/>
  <c r="L42" i="1"/>
  <c r="M42" i="1" s="1"/>
  <c r="G42" i="1"/>
  <c r="M41" i="1"/>
  <c r="L41" i="1"/>
  <c r="G41" i="1"/>
  <c r="L40" i="1"/>
  <c r="M40" i="1" s="1"/>
  <c r="G40" i="1"/>
  <c r="L39" i="1"/>
  <c r="M39" i="1" s="1"/>
  <c r="G39" i="1"/>
  <c r="L38" i="1"/>
  <c r="M38" i="1" s="1"/>
  <c r="G38" i="1"/>
  <c r="M37" i="1"/>
  <c r="L37" i="1"/>
  <c r="G37" i="1"/>
  <c r="L36" i="1"/>
  <c r="M36" i="1" s="1"/>
  <c r="G36" i="1"/>
  <c r="L35" i="1"/>
  <c r="M35" i="1" s="1"/>
  <c r="G35" i="1"/>
  <c r="L34" i="1"/>
  <c r="M34" i="1" s="1"/>
  <c r="G34" i="1"/>
  <c r="M33" i="1"/>
  <c r="L33" i="1"/>
  <c r="G33" i="1"/>
  <c r="L32" i="1"/>
  <c r="M32" i="1" s="1"/>
  <c r="G32" i="1"/>
  <c r="L31" i="1"/>
  <c r="M31" i="1" s="1"/>
  <c r="G31" i="1"/>
  <c r="L30" i="1"/>
  <c r="M30" i="1" s="1"/>
  <c r="G30" i="1"/>
  <c r="M29" i="1"/>
  <c r="L29" i="1"/>
  <c r="G29" i="1"/>
  <c r="L28" i="1"/>
  <c r="M28" i="1" s="1"/>
  <c r="G28" i="1"/>
  <c r="L27" i="1"/>
  <c r="M27" i="1" s="1"/>
  <c r="G27" i="1"/>
  <c r="L26" i="1"/>
  <c r="M26" i="1" s="1"/>
  <c r="G26" i="1"/>
  <c r="M25" i="1"/>
  <c r="L25" i="1"/>
  <c r="G25" i="1"/>
  <c r="L24" i="1"/>
  <c r="M24" i="1" s="1"/>
  <c r="G24" i="1"/>
  <c r="L23" i="1"/>
  <c r="M23" i="1" s="1"/>
  <c r="G23" i="1"/>
  <c r="L22" i="1"/>
  <c r="M22" i="1" s="1"/>
  <c r="G22" i="1"/>
  <c r="M21" i="1"/>
  <c r="L21" i="1"/>
  <c r="G21" i="1"/>
  <c r="L20" i="1"/>
  <c r="G20" i="1"/>
  <c r="L19" i="1"/>
  <c r="G19" i="1"/>
  <c r="L18" i="1"/>
  <c r="G18" i="1"/>
  <c r="F18" i="1"/>
  <c r="L17" i="1"/>
  <c r="F17" i="1"/>
  <c r="G17" i="1" s="1"/>
  <c r="L16" i="1"/>
  <c r="F16" i="1"/>
  <c r="G16" i="1" s="1"/>
  <c r="L15" i="1"/>
  <c r="F15" i="1"/>
  <c r="G15" i="1" s="1"/>
  <c r="L14" i="1"/>
  <c r="G14" i="1"/>
  <c r="F14" i="1"/>
  <c r="L13" i="1"/>
  <c r="F13" i="1"/>
  <c r="G13" i="1" s="1"/>
  <c r="L12" i="1"/>
  <c r="F12" i="1"/>
  <c r="G12" i="1" s="1"/>
  <c r="L11" i="1"/>
  <c r="F11" i="1"/>
  <c r="G11" i="1" s="1"/>
  <c r="L10" i="1"/>
  <c r="G10" i="1"/>
  <c r="F10" i="1"/>
  <c r="L9" i="1"/>
  <c r="F9" i="1"/>
  <c r="G9" i="1" s="1"/>
  <c r="L8" i="1"/>
  <c r="F8" i="1"/>
  <c r="G8" i="1" s="1"/>
  <c r="L7" i="1"/>
  <c r="L64" i="1" s="1"/>
  <c r="F7" i="1"/>
  <c r="G7" i="1" s="1"/>
  <c r="M64" i="1" l="1"/>
  <c r="G64" i="1"/>
  <c r="F64" i="1"/>
</calcChain>
</file>

<file path=xl/sharedStrings.xml><?xml version="1.0" encoding="utf-8"?>
<sst xmlns="http://schemas.openxmlformats.org/spreadsheetml/2006/main" count="127" uniqueCount="99">
  <si>
    <t xml:space="preserve">     부산영도시니어클럽 2021년 2차 추경 예산서</t>
    <phoneticPr fontId="3" type="noConversion"/>
  </si>
  <si>
    <t>(단위 : 원)</t>
    <phoneticPr fontId="3" type="noConversion"/>
  </si>
  <si>
    <t>순번</t>
  </si>
  <si>
    <t>세입</t>
  </si>
  <si>
    <t>세출</t>
  </si>
  <si>
    <t>관</t>
  </si>
  <si>
    <t>항</t>
  </si>
  <si>
    <t>목</t>
  </si>
  <si>
    <t>예산액</t>
  </si>
  <si>
    <t>1차 추경</t>
    <phoneticPr fontId="3" type="noConversion"/>
  </si>
  <si>
    <t>2차 추경</t>
    <phoneticPr fontId="3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</si>
  <si>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</si>
  <si>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</si>
  <si>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</si>
  <si>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</si>
  <si>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</si>
  <si>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</si>
  <si>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</si>
  <si>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</si>
  <si>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</si>
  <si>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</si>
  <si>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</si>
  <si>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</si>
  <si>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기타보조금</t>
    <phoneticPr fontId="3" type="noConversion"/>
  </si>
  <si>
    <t>기타후생경비</t>
  </si>
  <si>
    <t>후원금수입</t>
  </si>
  <si>
    <t>지정후원금</t>
  </si>
  <si>
    <t>업무추진비</t>
  </si>
  <si>
    <t>기관운영비</t>
  </si>
  <si>
    <t>전입금</t>
  </si>
  <si>
    <t>법인전입금(후원금)</t>
    <phoneticPr fontId="3" type="noConversion"/>
  </si>
  <si>
    <t>회의비</t>
  </si>
  <si>
    <t>이월금</t>
  </si>
  <si>
    <t>전년도이월금</t>
  </si>
  <si>
    <t>운영비</t>
  </si>
  <si>
    <t>여비</t>
  </si>
  <si>
    <t>전년도이월금(후원금)</t>
  </si>
  <si>
    <t>수용비 및 수수료</t>
  </si>
  <si>
    <t>잡수입</t>
  </si>
  <si>
    <t>불용품매각대</t>
  </si>
  <si>
    <t>공공요금</t>
  </si>
  <si>
    <t>기타예금이자수입</t>
  </si>
  <si>
    <t>제세공과금</t>
  </si>
  <si>
    <t>기타잡수입</t>
  </si>
  <si>
    <t>차량비</t>
  </si>
  <si>
    <t>기타운영비</t>
  </si>
  <si>
    <t>재산조성비</t>
    <phoneticPr fontId="3" type="noConversion"/>
  </si>
  <si>
    <t>시설비</t>
    <phoneticPr fontId="3" type="noConversion"/>
  </si>
  <si>
    <t>자산취득비</t>
  </si>
  <si>
    <t>사업비</t>
  </si>
  <si>
    <t>사업단 사업비</t>
  </si>
  <si>
    <t>영도할매방아깨비사업단사업비</t>
  </si>
  <si>
    <t>영도할매어울림사업단사업비</t>
  </si>
  <si>
    <t>영도할매주차장관리사업단사업비</t>
  </si>
  <si>
    <t>영도할매요리조리사업단사업비</t>
  </si>
  <si>
    <t>영도할매재활용사업단사업비</t>
  </si>
  <si>
    <t>영도할매급식도우미사업단사업비</t>
  </si>
  <si>
    <t>영도할매보육교사도우미사업단사업비</t>
  </si>
  <si>
    <t>노인일자리담당자사업비</t>
  </si>
  <si>
    <t>영도할매지킴이사업단사업비</t>
  </si>
  <si>
    <t>영도할매공공시설봉사사업단사업비</t>
  </si>
  <si>
    <t>영도할매싱싱가게사업단사업비</t>
  </si>
  <si>
    <t>영도할매실버보금자리사업단사업비</t>
  </si>
  <si>
    <t>영도할매스쿨존사업단사업비</t>
  </si>
  <si>
    <t>영도할매맑은누리사업단사업비</t>
  </si>
  <si>
    <t>영도할매옛이야기사업단사업비</t>
  </si>
  <si>
    <t>영도할매풀잎0℃카페사업단사업비</t>
  </si>
  <si>
    <t>영도할매학교환경관리사업단사업비</t>
  </si>
  <si>
    <t>영도할매지역아동센터봉사사업단사업비</t>
  </si>
  <si>
    <t>영도할매기타시설지원사업단사업비</t>
  </si>
  <si>
    <t>영도할매환경개선봉사사업단사업비</t>
  </si>
  <si>
    <t>영도할매횡단보도관리사업단사업비</t>
  </si>
  <si>
    <t>영도할매금비사업단사업비</t>
  </si>
  <si>
    <t>영도할매지역공원클린사업단사업비</t>
  </si>
  <si>
    <t>영도할매푸른바다사업단사업비</t>
  </si>
  <si>
    <t>영도할매소방안전사업단사업비</t>
  </si>
  <si>
    <t>영도할매노인시설지원사업단사업비</t>
  </si>
  <si>
    <t>영도할매장애인시설지원사업단사업비</t>
  </si>
  <si>
    <t>영도할매청소년시설지원사업단사업비</t>
  </si>
  <si>
    <t>영도할매안전생활서비스사업단사업비</t>
  </si>
  <si>
    <t>영도할매마을지킴이사업단사업비</t>
  </si>
  <si>
    <t>영도할매경로당환경개선사업단사업비</t>
  </si>
  <si>
    <t>영도할매학교교통지킴이사업단사업비</t>
  </si>
  <si>
    <t>영도할매스쿨존안전지킴이사업단사업비</t>
  </si>
  <si>
    <t>영도할매금융서포터즈사업단사업비</t>
  </si>
  <si>
    <t>영도할매소비자안전사업단사업비</t>
  </si>
  <si>
    <t>사업단지원 사업비</t>
  </si>
  <si>
    <t>시장진입형사업단지원사업비</t>
  </si>
  <si>
    <t>기타사업단지원사업비</t>
  </si>
  <si>
    <t>일반 사업비</t>
  </si>
  <si>
    <t>기타복지사업비</t>
  </si>
  <si>
    <t>홍보사업비</t>
  </si>
  <si>
    <t>지역사회사업비</t>
  </si>
  <si>
    <t>잡지출</t>
    <phoneticPr fontId="3" type="noConversion"/>
  </si>
  <si>
    <t>잡지출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</si>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</sst>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체"/>
      <family val="3"/>
      <charset val="129"/>
    </font>
    <font>
      <sz val="18"/>
      <color rgb="FF000000"/>
      <name val="굴림"/>
      <family val="3"/>
      <charset val="129"/>
    </font>
    <font>
      <b/>
      <sz val="11"/>
      <color theme="1"/>
      <name val="굴림체"/>
      <family val="3"/>
      <charset val="129"/>
    </font>
    <font>
      <b/>
      <sz val="18"/>
      <name val="굴림체"/>
      <family val="3"/>
      <charset val="129"/>
    </font>
    <font>
      <b/>
      <sz val="11"/>
      <name val="굴림체"/>
      <family val="3"/>
      <charset val="129"/>
    </font>
    <font>
      <sz val="16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right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176" fontId="9" fillId="0" borderId="16" xfId="0" applyNumberFormat="1" applyFont="1" applyFill="1" applyBorder="1" applyAlignment="1">
      <alignment horizontal="right" vertical="center" wrapText="1"/>
    </xf>
    <xf numFmtId="0" fontId="8" fillId="0" borderId="17" xfId="0" applyFont="1" applyFill="1" applyBorder="1" applyAlignment="1">
      <alignment horizontal="left" vertical="center" wrapText="1"/>
    </xf>
    <xf numFmtId="176" fontId="9" fillId="0" borderId="17" xfId="0" applyNumberFormat="1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right" vertical="center" wrapText="1"/>
    </xf>
    <xf numFmtId="3" fontId="8" fillId="0" borderId="16" xfId="0" applyNumberFormat="1" applyFont="1" applyFill="1" applyBorder="1" applyAlignment="1">
      <alignment horizontal="right" vertical="center" wrapText="1"/>
    </xf>
    <xf numFmtId="176" fontId="9" fillId="0" borderId="19" xfId="0" applyNumberFormat="1" applyFont="1" applyFill="1" applyBorder="1" applyAlignment="1">
      <alignment horizontal="right" vertical="center" wrapText="1"/>
    </xf>
    <xf numFmtId="3" fontId="8" fillId="0" borderId="17" xfId="0" applyNumberFormat="1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176" fontId="9" fillId="0" borderId="20" xfId="0" applyNumberFormat="1" applyFont="1" applyFill="1" applyBorder="1" applyAlignment="1">
      <alignment horizontal="right" vertical="center" wrapText="1"/>
    </xf>
    <xf numFmtId="3" fontId="8" fillId="0" borderId="19" xfId="0" applyNumberFormat="1" applyFont="1" applyFill="1" applyBorder="1" applyAlignment="1">
      <alignment horizontal="left" vertical="center" wrapText="1"/>
    </xf>
    <xf numFmtId="41" fontId="8" fillId="0" borderId="19" xfId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shrinkToFit="1"/>
    </xf>
    <xf numFmtId="0" fontId="8" fillId="0" borderId="7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3" fontId="11" fillId="0" borderId="24" xfId="0" applyNumberFormat="1" applyFont="1" applyFill="1" applyBorder="1" applyAlignment="1">
      <alignment horizontal="right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3" fontId="11" fillId="0" borderId="26" xfId="0" applyNumberFormat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vertical="center" shrinkToFit="1"/>
    </xf>
    <xf numFmtId="176" fontId="13" fillId="0" borderId="0" xfId="0" applyNumberFormat="1" applyFont="1" applyFill="1" applyAlignment="1">
      <alignment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PC4%20DATA\&#9827;2021%20&#52509;&#44292;&#9827;\2021-(B)&#52509;&#47924;&#54924;&#44228;-(a)&#44277;&#53685;\04-&#44396;&#52397;&#44277;&#47928;&#48156;&#49569;&#52384;\210512-&#48512;&#49328;&#50689;&#46020;&#49884;&#45768;&#50612;&#53364;&#47101;%202021&#45380;%202&#52264;%20&#52628;&#44032;&#44221;&#51221;&#50696;&#49328;&#49436;%20&#51228;&#52636;\&#48512;&#49328;&#50689;&#46020;&#49884;&#45768;&#50612;&#53364;&#47101;%202021&#45380;%202&#52264;%20&#52628;&#44221;&#50696;&#49328;(&#505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산총칙"/>
      <sheetName val="예산변경사유서"/>
      <sheetName val="총괄표"/>
      <sheetName val="세입"/>
      <sheetName val="세출"/>
      <sheetName val="임직원보수일람표"/>
    </sheetNames>
    <sheetDataSet>
      <sheetData sheetId="0"/>
      <sheetData sheetId="1"/>
      <sheetData sheetId="2"/>
      <sheetData sheetId="3">
        <row r="5">
          <cell r="G5">
            <v>1364193020</v>
          </cell>
        </row>
        <row r="6">
          <cell r="G6">
            <v>3060182000</v>
          </cell>
        </row>
        <row r="7">
          <cell r="G7">
            <v>3391251000</v>
          </cell>
        </row>
        <row r="8">
          <cell r="G8">
            <v>80657000</v>
          </cell>
        </row>
        <row r="9">
          <cell r="G9">
            <v>0</v>
          </cell>
        </row>
        <row r="10">
          <cell r="G10">
            <v>30000000</v>
          </cell>
        </row>
        <row r="11">
          <cell r="G11">
            <v>5000000</v>
          </cell>
        </row>
        <row r="12">
          <cell r="G12">
            <v>351640739</v>
          </cell>
        </row>
        <row r="13">
          <cell r="G13">
            <v>5565207</v>
          </cell>
        </row>
        <row r="14">
          <cell r="G14">
            <v>0</v>
          </cell>
        </row>
        <row r="15">
          <cell r="G15">
            <v>328034</v>
          </cell>
        </row>
        <row r="16">
          <cell r="G16">
            <v>1500000</v>
          </cell>
        </row>
      </sheetData>
      <sheetData sheetId="4">
        <row r="5">
          <cell r="G5">
            <v>225467500</v>
          </cell>
        </row>
        <row r="6">
          <cell r="G6">
            <v>28657320</v>
          </cell>
        </row>
        <row r="7">
          <cell r="G7">
            <v>24563950</v>
          </cell>
        </row>
        <row r="8">
          <cell r="G8">
            <v>22264080</v>
          </cell>
        </row>
        <row r="9">
          <cell r="G9">
            <v>9852000</v>
          </cell>
        </row>
        <row r="10">
          <cell r="G10">
            <v>1740000</v>
          </cell>
        </row>
        <row r="11">
          <cell r="G11">
            <v>400000</v>
          </cell>
        </row>
        <row r="12">
          <cell r="G12">
            <v>1800000</v>
          </cell>
        </row>
        <row r="13">
          <cell r="G13">
            <v>15915260</v>
          </cell>
        </row>
        <row r="14">
          <cell r="G14">
            <v>5040000</v>
          </cell>
        </row>
        <row r="15">
          <cell r="G15">
            <v>4915890</v>
          </cell>
        </row>
        <row r="16">
          <cell r="G16">
            <v>950000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190790000</v>
          </cell>
        </row>
        <row r="20">
          <cell r="G20">
            <v>792655000</v>
          </cell>
        </row>
        <row r="21">
          <cell r="G21">
            <v>280019000</v>
          </cell>
        </row>
        <row r="22">
          <cell r="G22">
            <v>103534070</v>
          </cell>
        </row>
        <row r="23">
          <cell r="G23">
            <v>3077236</v>
          </cell>
        </row>
        <row r="24">
          <cell r="G24">
            <v>306181000</v>
          </cell>
        </row>
        <row r="25">
          <cell r="G25">
            <v>151200000</v>
          </cell>
        </row>
        <row r="26">
          <cell r="G26">
            <v>307944000</v>
          </cell>
        </row>
        <row r="27">
          <cell r="G27">
            <v>108930000</v>
          </cell>
        </row>
        <row r="28">
          <cell r="G28">
            <v>390600000</v>
          </cell>
        </row>
        <row r="29">
          <cell r="G29">
            <v>147592694</v>
          </cell>
        </row>
        <row r="30">
          <cell r="G30">
            <v>30000000</v>
          </cell>
        </row>
        <row r="31">
          <cell r="G31">
            <v>643907</v>
          </cell>
        </row>
        <row r="32">
          <cell r="G32">
            <v>315000000</v>
          </cell>
        </row>
        <row r="33">
          <cell r="G33">
            <v>55578000</v>
          </cell>
        </row>
        <row r="34">
          <cell r="G34">
            <v>60900000</v>
          </cell>
        </row>
        <row r="35">
          <cell r="G35">
            <v>441000000</v>
          </cell>
        </row>
        <row r="36">
          <cell r="G36">
            <v>356850000</v>
          </cell>
        </row>
        <row r="37">
          <cell r="G37">
            <v>79300000</v>
          </cell>
        </row>
        <row r="38">
          <cell r="G38">
            <v>390600000</v>
          </cell>
        </row>
        <row r="39">
          <cell r="G39">
            <v>670950000</v>
          </cell>
        </row>
        <row r="40">
          <cell r="G40">
            <v>125100000</v>
          </cell>
        </row>
        <row r="41">
          <cell r="G41">
            <v>472500000</v>
          </cell>
        </row>
        <row r="42">
          <cell r="G42">
            <v>359100000</v>
          </cell>
        </row>
        <row r="43">
          <cell r="G43">
            <v>47580000</v>
          </cell>
        </row>
        <row r="44">
          <cell r="G44">
            <v>679150</v>
          </cell>
        </row>
        <row r="45">
          <cell r="G45">
            <v>79300000</v>
          </cell>
        </row>
        <row r="46">
          <cell r="G46">
            <v>79300000</v>
          </cell>
        </row>
        <row r="47">
          <cell r="G47">
            <v>439435850</v>
          </cell>
        </row>
        <row r="48">
          <cell r="G48">
            <v>237900000</v>
          </cell>
        </row>
        <row r="49">
          <cell r="G49">
            <v>109300000</v>
          </cell>
        </row>
        <row r="50">
          <cell r="G50">
            <v>189000000</v>
          </cell>
        </row>
        <row r="51">
          <cell r="G51">
            <v>187007000</v>
          </cell>
        </row>
        <row r="52">
          <cell r="G52">
            <v>79300000</v>
          </cell>
        </row>
        <row r="53">
          <cell r="G53">
            <v>27755000</v>
          </cell>
        </row>
        <row r="54">
          <cell r="G54">
            <v>10668000</v>
          </cell>
        </row>
        <row r="55">
          <cell r="G55">
            <v>500000</v>
          </cell>
        </row>
        <row r="56">
          <cell r="G56">
            <v>2000000</v>
          </cell>
        </row>
        <row r="57">
          <cell r="G57">
            <v>8000000</v>
          </cell>
        </row>
        <row r="58">
          <cell r="G58">
            <v>500000</v>
          </cell>
        </row>
        <row r="59">
          <cell r="G59">
            <v>0</v>
          </cell>
        </row>
        <row r="60">
          <cell r="G60">
            <v>107749452</v>
          </cell>
        </row>
        <row r="61">
          <cell r="G61">
            <v>202731641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zoomScale="55" zoomScaleNormal="55" workbookViewId="0">
      <selection activeCell="J88" sqref="J88"/>
    </sheetView>
  </sheetViews>
  <sheetFormatPr defaultColWidth="9" defaultRowHeight="13.5" x14ac:dyDescent="0.3"/>
  <cols>
    <col min="1" max="1" width="4.125" style="2" customWidth="1"/>
    <col min="2" max="3" width="17.5" style="52" bestFit="1" customWidth="1"/>
    <col min="4" max="4" width="34.125" style="52" bestFit="1" customWidth="1"/>
    <col min="5" max="5" width="24.5" style="2" bestFit="1" customWidth="1"/>
    <col min="6" max="6" width="26.75" style="2" bestFit="1" customWidth="1"/>
    <col min="7" max="7" width="25.625" style="2" bestFit="1" customWidth="1"/>
    <col min="8" max="8" width="25" style="52" customWidth="1"/>
    <col min="9" max="9" width="27" style="52" customWidth="1"/>
    <col min="10" max="10" width="58.75" style="52" customWidth="1"/>
    <col min="11" max="12" width="24.5" style="2" bestFit="1" customWidth="1"/>
    <col min="13" max="13" width="22.375" style="2" customWidth="1"/>
    <col min="14" max="14" width="31" style="2" customWidth="1"/>
    <col min="15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5</v>
      </c>
      <c r="C5" s="13" t="s">
        <v>6</v>
      </c>
      <c r="D5" s="13" t="s">
        <v>7</v>
      </c>
      <c r="E5" s="14" t="s">
        <v>8</v>
      </c>
      <c r="F5" s="15"/>
      <c r="G5" s="16"/>
      <c r="H5" s="13" t="s">
        <v>5</v>
      </c>
      <c r="I5" s="13" t="s">
        <v>6</v>
      </c>
      <c r="J5" s="13" t="s">
        <v>7</v>
      </c>
      <c r="K5" s="14" t="s">
        <v>8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9</v>
      </c>
      <c r="F6" s="20" t="s">
        <v>10</v>
      </c>
      <c r="G6" s="21" t="s">
        <v>11</v>
      </c>
      <c r="H6" s="19"/>
      <c r="I6" s="19"/>
      <c r="J6" s="19"/>
      <c r="K6" s="20" t="s">
        <v>9</v>
      </c>
      <c r="L6" s="20" t="s">
        <v>10</v>
      </c>
      <c r="M6" s="22" t="s">
        <v>11</v>
      </c>
    </row>
    <row r="7" spans="1:13" s="5" customFormat="1" ht="30" customHeight="1" thickTop="1" x14ac:dyDescent="0.3">
      <c r="A7" s="23">
        <v>1</v>
      </c>
      <c r="B7" s="24" t="s">
        <v>12</v>
      </c>
      <c r="C7" s="24" t="s">
        <v>12</v>
      </c>
      <c r="D7" s="25" t="s">
        <v>12</v>
      </c>
      <c r="E7" s="26">
        <v>1483587400</v>
      </c>
      <c r="F7" s="26">
        <f>[1]세입!G5</f>
        <v>1364193020</v>
      </c>
      <c r="G7" s="26">
        <f>F7-E7</f>
        <v>-119394380</v>
      </c>
      <c r="H7" s="24" t="s">
        <v>13</v>
      </c>
      <c r="I7" s="24" t="s">
        <v>14</v>
      </c>
      <c r="J7" s="27" t="s">
        <v>15</v>
      </c>
      <c r="K7" s="28">
        <v>225492200</v>
      </c>
      <c r="L7" s="28">
        <f>[1]세출!G5</f>
        <v>225467500</v>
      </c>
      <c r="M7" s="28">
        <v>-24700</v>
      </c>
    </row>
    <row r="8" spans="1:13" s="5" customFormat="1" ht="30" customHeight="1" x14ac:dyDescent="0.3">
      <c r="A8" s="29">
        <v>2</v>
      </c>
      <c r="B8" s="30" t="s">
        <v>16</v>
      </c>
      <c r="C8" s="30" t="s">
        <v>16</v>
      </c>
      <c r="D8" s="31" t="s">
        <v>17</v>
      </c>
      <c r="E8" s="28">
        <v>3075182000</v>
      </c>
      <c r="F8" s="28">
        <f>[1]세입!G6</f>
        <v>3060182000</v>
      </c>
      <c r="G8" s="28">
        <f>F8-E8</f>
        <v>-15000000</v>
      </c>
      <c r="H8" s="30" t="s">
        <v>13</v>
      </c>
      <c r="I8" s="30" t="s">
        <v>14</v>
      </c>
      <c r="J8" s="27" t="s">
        <v>18</v>
      </c>
      <c r="K8" s="28">
        <v>29341320</v>
      </c>
      <c r="L8" s="28">
        <f>[1]세출!G6</f>
        <v>28657320</v>
      </c>
      <c r="M8" s="28">
        <v>-684000</v>
      </c>
    </row>
    <row r="9" spans="1:13" s="5" customFormat="1" ht="30" customHeight="1" x14ac:dyDescent="0.3">
      <c r="A9" s="29">
        <v>3</v>
      </c>
      <c r="B9" s="30"/>
      <c r="C9" s="30"/>
      <c r="D9" s="31" t="s">
        <v>19</v>
      </c>
      <c r="E9" s="28">
        <v>3357173000</v>
      </c>
      <c r="F9" s="28">
        <f>[1]세입!G7</f>
        <v>3391251000</v>
      </c>
      <c r="G9" s="28">
        <f t="shared" ref="G9:G63" si="0">F9-E9</f>
        <v>34078000</v>
      </c>
      <c r="H9" s="30"/>
      <c r="I9" s="30"/>
      <c r="J9" s="27" t="s">
        <v>20</v>
      </c>
      <c r="K9" s="28">
        <v>24373010</v>
      </c>
      <c r="L9" s="28">
        <f>[1]세출!G7</f>
        <v>24563950</v>
      </c>
      <c r="M9" s="28">
        <v>19940</v>
      </c>
    </row>
    <row r="10" spans="1:13" s="5" customFormat="1" ht="30" customHeight="1" x14ac:dyDescent="0.3">
      <c r="A10" s="29">
        <v>4</v>
      </c>
      <c r="B10" s="30"/>
      <c r="C10" s="30"/>
      <c r="D10" s="31" t="s">
        <v>21</v>
      </c>
      <c r="E10" s="28">
        <v>80657000</v>
      </c>
      <c r="F10" s="28">
        <f>[1]세입!G8</f>
        <v>80657000</v>
      </c>
      <c r="G10" s="28">
        <f t="shared" si="0"/>
        <v>0</v>
      </c>
      <c r="H10" s="27"/>
      <c r="I10" s="27"/>
      <c r="J10" s="27" t="s">
        <v>22</v>
      </c>
      <c r="K10" s="28">
        <v>21264080</v>
      </c>
      <c r="L10" s="28">
        <f>[1]세출!G8</f>
        <v>22264080</v>
      </c>
      <c r="M10" s="28">
        <v>1000000</v>
      </c>
    </row>
    <row r="11" spans="1:13" s="5" customFormat="1" ht="30" customHeight="1" x14ac:dyDescent="0.3">
      <c r="A11" s="29">
        <v>5</v>
      </c>
      <c r="B11" s="27"/>
      <c r="C11" s="27"/>
      <c r="D11" s="31" t="s">
        <v>23</v>
      </c>
      <c r="E11" s="28">
        <v>0</v>
      </c>
      <c r="F11" s="28">
        <f>[1]세입!G9</f>
        <v>0</v>
      </c>
      <c r="G11" s="28">
        <f t="shared" si="0"/>
        <v>0</v>
      </c>
      <c r="H11" s="27" t="s">
        <v>13</v>
      </c>
      <c r="I11" s="27" t="s">
        <v>14</v>
      </c>
      <c r="J11" s="27" t="s">
        <v>24</v>
      </c>
      <c r="K11" s="28">
        <v>15940000</v>
      </c>
      <c r="L11" s="28">
        <f>[1]세출!G9</f>
        <v>9852000</v>
      </c>
      <c r="M11" s="28">
        <v>-6088000</v>
      </c>
    </row>
    <row r="12" spans="1:13" s="5" customFormat="1" ht="30" customHeight="1" x14ac:dyDescent="0.3">
      <c r="A12" s="29">
        <v>6</v>
      </c>
      <c r="B12" s="27" t="s">
        <v>25</v>
      </c>
      <c r="C12" s="27" t="s">
        <v>25</v>
      </c>
      <c r="D12" s="31" t="s">
        <v>26</v>
      </c>
      <c r="E12" s="28">
        <v>100000000</v>
      </c>
      <c r="F12" s="28">
        <f>[1]세입!G10</f>
        <v>30000000</v>
      </c>
      <c r="G12" s="28">
        <f t="shared" si="0"/>
        <v>-70000000</v>
      </c>
      <c r="H12" s="27" t="s">
        <v>13</v>
      </c>
      <c r="I12" s="27" t="s">
        <v>27</v>
      </c>
      <c r="J12" s="27" t="s">
        <v>28</v>
      </c>
      <c r="K12" s="28">
        <v>1940000</v>
      </c>
      <c r="L12" s="28">
        <f>[1]세출!G10</f>
        <v>1740000</v>
      </c>
      <c r="M12" s="28">
        <v>-200000</v>
      </c>
    </row>
    <row r="13" spans="1:13" s="5" customFormat="1" ht="30" customHeight="1" x14ac:dyDescent="0.3">
      <c r="A13" s="29">
        <v>7</v>
      </c>
      <c r="B13" s="27" t="s">
        <v>29</v>
      </c>
      <c r="C13" s="27" t="s">
        <v>29</v>
      </c>
      <c r="D13" s="31" t="s">
        <v>30</v>
      </c>
      <c r="E13" s="28">
        <v>5000000</v>
      </c>
      <c r="F13" s="28">
        <f>[1]세입!G11</f>
        <v>5000000</v>
      </c>
      <c r="G13" s="28">
        <f t="shared" si="0"/>
        <v>0</v>
      </c>
      <c r="H13" s="30" t="s">
        <v>13</v>
      </c>
      <c r="I13" s="27" t="s">
        <v>27</v>
      </c>
      <c r="J13" s="27" t="s">
        <v>31</v>
      </c>
      <c r="K13" s="28">
        <v>400000</v>
      </c>
      <c r="L13" s="28">
        <f>[1]세출!G11</f>
        <v>400000</v>
      </c>
      <c r="M13" s="28">
        <v>0</v>
      </c>
    </row>
    <row r="14" spans="1:13" s="5" customFormat="1" ht="30" customHeight="1" x14ac:dyDescent="0.3">
      <c r="A14" s="29">
        <v>8</v>
      </c>
      <c r="B14" s="30" t="s">
        <v>32</v>
      </c>
      <c r="C14" s="30" t="s">
        <v>32</v>
      </c>
      <c r="D14" s="31" t="s">
        <v>33</v>
      </c>
      <c r="E14" s="28">
        <v>351640739</v>
      </c>
      <c r="F14" s="28">
        <f>[1]세입!G12</f>
        <v>351640739</v>
      </c>
      <c r="G14" s="28">
        <f t="shared" si="0"/>
        <v>0</v>
      </c>
      <c r="H14" s="27"/>
      <c r="I14" s="27" t="s">
        <v>34</v>
      </c>
      <c r="J14" s="27" t="s">
        <v>35</v>
      </c>
      <c r="K14" s="28">
        <v>1800000</v>
      </c>
      <c r="L14" s="28">
        <f>[1]세출!G12</f>
        <v>1800000</v>
      </c>
      <c r="M14" s="28">
        <v>0</v>
      </c>
    </row>
    <row r="15" spans="1:13" s="5" customFormat="1" ht="30" customHeight="1" x14ac:dyDescent="0.3">
      <c r="A15" s="29">
        <v>9</v>
      </c>
      <c r="B15" s="27"/>
      <c r="C15" s="27"/>
      <c r="D15" s="31" t="s">
        <v>36</v>
      </c>
      <c r="E15" s="28">
        <v>5565207</v>
      </c>
      <c r="F15" s="28">
        <f>[1]세입!G13</f>
        <v>5565207</v>
      </c>
      <c r="G15" s="28">
        <f t="shared" si="0"/>
        <v>0</v>
      </c>
      <c r="H15" s="30" t="s">
        <v>13</v>
      </c>
      <c r="I15" s="30" t="s">
        <v>34</v>
      </c>
      <c r="J15" s="27" t="s">
        <v>37</v>
      </c>
      <c r="K15" s="28">
        <v>15591500</v>
      </c>
      <c r="L15" s="28">
        <f>[1]세출!G13</f>
        <v>15915260</v>
      </c>
      <c r="M15" s="28">
        <v>494760</v>
      </c>
    </row>
    <row r="16" spans="1:13" s="5" customFormat="1" ht="30" customHeight="1" x14ac:dyDescent="0.3">
      <c r="A16" s="29">
        <v>10</v>
      </c>
      <c r="B16" s="30" t="s">
        <v>38</v>
      </c>
      <c r="C16" s="30" t="s">
        <v>38</v>
      </c>
      <c r="D16" s="31" t="s">
        <v>39</v>
      </c>
      <c r="E16" s="28">
        <v>0</v>
      </c>
      <c r="F16" s="28">
        <f>[1]세입!G14</f>
        <v>0</v>
      </c>
      <c r="G16" s="28">
        <f t="shared" si="0"/>
        <v>0</v>
      </c>
      <c r="H16" s="30"/>
      <c r="I16" s="30"/>
      <c r="J16" s="27" t="s">
        <v>40</v>
      </c>
      <c r="K16" s="28">
        <v>5040000</v>
      </c>
      <c r="L16" s="28">
        <f>[1]세출!G14</f>
        <v>5040000</v>
      </c>
      <c r="M16" s="28">
        <v>0</v>
      </c>
    </row>
    <row r="17" spans="1:13" s="5" customFormat="1" ht="30" customHeight="1" x14ac:dyDescent="0.3">
      <c r="A17" s="29">
        <v>11</v>
      </c>
      <c r="B17" s="30"/>
      <c r="C17" s="30"/>
      <c r="D17" s="31" t="s">
        <v>41</v>
      </c>
      <c r="E17" s="28">
        <v>286013</v>
      </c>
      <c r="F17" s="28">
        <f>[1]세입!G15</f>
        <v>328034</v>
      </c>
      <c r="G17" s="28">
        <f t="shared" si="0"/>
        <v>42021</v>
      </c>
      <c r="H17" s="27"/>
      <c r="I17" s="27"/>
      <c r="J17" s="27" t="s">
        <v>42</v>
      </c>
      <c r="K17" s="28">
        <v>4915890</v>
      </c>
      <c r="L17" s="28">
        <f>[1]세출!G15</f>
        <v>4915890</v>
      </c>
      <c r="M17" s="28">
        <v>0</v>
      </c>
    </row>
    <row r="18" spans="1:13" s="5" customFormat="1" ht="30" customHeight="1" x14ac:dyDescent="0.3">
      <c r="A18" s="29">
        <v>12</v>
      </c>
      <c r="B18" s="27"/>
      <c r="C18" s="27"/>
      <c r="D18" s="31" t="s">
        <v>43</v>
      </c>
      <c r="E18" s="28">
        <v>108641</v>
      </c>
      <c r="F18" s="28">
        <f>[1]세입!G16</f>
        <v>1500000</v>
      </c>
      <c r="G18" s="28">
        <f t="shared" si="0"/>
        <v>1391359</v>
      </c>
      <c r="H18" s="30" t="s">
        <v>13</v>
      </c>
      <c r="I18" s="30" t="s">
        <v>34</v>
      </c>
      <c r="J18" s="27" t="s">
        <v>44</v>
      </c>
      <c r="K18" s="28">
        <v>950000</v>
      </c>
      <c r="L18" s="28">
        <f>[1]세출!G16</f>
        <v>950000</v>
      </c>
      <c r="M18" s="28">
        <v>0</v>
      </c>
    </row>
    <row r="19" spans="1:13" s="5" customFormat="1" ht="30" customHeight="1" x14ac:dyDescent="0.3">
      <c r="A19" s="29">
        <v>13</v>
      </c>
      <c r="B19" s="30"/>
      <c r="C19" s="30"/>
      <c r="D19" s="27"/>
      <c r="E19" s="32">
        <v>0</v>
      </c>
      <c r="F19" s="32">
        <v>0</v>
      </c>
      <c r="G19" s="33">
        <f t="shared" si="0"/>
        <v>0</v>
      </c>
      <c r="H19" s="27"/>
      <c r="I19" s="27"/>
      <c r="J19" s="30" t="s">
        <v>45</v>
      </c>
      <c r="K19" s="34">
        <v>3000000</v>
      </c>
      <c r="L19" s="28">
        <f>[1]세출!G17</f>
        <v>0</v>
      </c>
      <c r="M19" s="34">
        <v>-3000000</v>
      </c>
    </row>
    <row r="20" spans="1:13" s="5" customFormat="1" ht="30" customHeight="1" x14ac:dyDescent="0.3">
      <c r="A20" s="29">
        <v>14</v>
      </c>
      <c r="B20" s="30"/>
      <c r="C20" s="30"/>
      <c r="D20" s="35"/>
      <c r="E20" s="32">
        <v>0</v>
      </c>
      <c r="F20" s="32">
        <v>0</v>
      </c>
      <c r="G20" s="33">
        <f t="shared" si="0"/>
        <v>0</v>
      </c>
      <c r="H20" s="24" t="s">
        <v>46</v>
      </c>
      <c r="I20" s="24" t="s">
        <v>47</v>
      </c>
      <c r="J20" s="36" t="s">
        <v>48</v>
      </c>
      <c r="K20" s="37">
        <v>0</v>
      </c>
      <c r="L20" s="28">
        <f>[1]세출!G18</f>
        <v>0</v>
      </c>
      <c r="M20" s="37">
        <v>0</v>
      </c>
    </row>
    <row r="21" spans="1:13" s="5" customFormat="1" ht="30" customHeight="1" x14ac:dyDescent="0.3">
      <c r="A21" s="29">
        <v>15</v>
      </c>
      <c r="B21" s="30"/>
      <c r="C21" s="30"/>
      <c r="D21" s="35"/>
      <c r="E21" s="32">
        <v>0</v>
      </c>
      <c r="F21" s="32">
        <v>0</v>
      </c>
      <c r="G21" s="33">
        <f t="shared" si="0"/>
        <v>0</v>
      </c>
      <c r="H21" s="30" t="s">
        <v>49</v>
      </c>
      <c r="I21" s="30" t="s">
        <v>50</v>
      </c>
      <c r="J21" s="27" t="s">
        <v>51</v>
      </c>
      <c r="K21" s="28">
        <v>189698271</v>
      </c>
      <c r="L21" s="28">
        <f>[1]세출!G19</f>
        <v>190790000</v>
      </c>
      <c r="M21" s="28">
        <f>L21-K21</f>
        <v>1091729</v>
      </c>
    </row>
    <row r="22" spans="1:13" s="5" customFormat="1" ht="30" customHeight="1" x14ac:dyDescent="0.3">
      <c r="A22" s="29">
        <v>16</v>
      </c>
      <c r="B22" s="30"/>
      <c r="C22" s="30"/>
      <c r="D22" s="35"/>
      <c r="E22" s="32">
        <v>0</v>
      </c>
      <c r="F22" s="32">
        <v>0</v>
      </c>
      <c r="G22" s="33">
        <f t="shared" si="0"/>
        <v>0</v>
      </c>
      <c r="H22" s="30"/>
      <c r="I22" s="30"/>
      <c r="J22" s="27" t="s">
        <v>52</v>
      </c>
      <c r="K22" s="28">
        <v>807806000</v>
      </c>
      <c r="L22" s="28">
        <f>[1]세출!G20</f>
        <v>792655000</v>
      </c>
      <c r="M22" s="28">
        <f t="shared" ref="M22:M63" si="1">L22-K22</f>
        <v>-15151000</v>
      </c>
    </row>
    <row r="23" spans="1:13" s="5" customFormat="1" ht="30" customHeight="1" x14ac:dyDescent="0.3">
      <c r="A23" s="29">
        <v>17</v>
      </c>
      <c r="B23" s="30"/>
      <c r="C23" s="30"/>
      <c r="D23" s="27"/>
      <c r="E23" s="32">
        <v>0</v>
      </c>
      <c r="F23" s="32">
        <v>0</v>
      </c>
      <c r="G23" s="33">
        <f t="shared" si="0"/>
        <v>0</v>
      </c>
      <c r="H23" s="30"/>
      <c r="I23" s="30"/>
      <c r="J23" s="27" t="s">
        <v>53</v>
      </c>
      <c r="K23" s="28">
        <v>283413038</v>
      </c>
      <c r="L23" s="28">
        <f>[1]세출!G21</f>
        <v>280019000</v>
      </c>
      <c r="M23" s="28">
        <f t="shared" si="1"/>
        <v>-3394038</v>
      </c>
    </row>
    <row r="24" spans="1:13" s="5" customFormat="1" ht="30" customHeight="1" x14ac:dyDescent="0.3">
      <c r="A24" s="29">
        <v>18</v>
      </c>
      <c r="B24" s="30"/>
      <c r="C24" s="30"/>
      <c r="D24" s="27"/>
      <c r="E24" s="32">
        <v>0</v>
      </c>
      <c r="F24" s="32">
        <v>0</v>
      </c>
      <c r="G24" s="33">
        <f t="shared" si="0"/>
        <v>0</v>
      </c>
      <c r="H24" s="30"/>
      <c r="I24" s="30"/>
      <c r="J24" s="27" t="s">
        <v>54</v>
      </c>
      <c r="K24" s="28">
        <v>119378330</v>
      </c>
      <c r="L24" s="28">
        <f>[1]세출!G22</f>
        <v>103534070</v>
      </c>
      <c r="M24" s="28">
        <f t="shared" si="1"/>
        <v>-15844260</v>
      </c>
    </row>
    <row r="25" spans="1:13" s="5" customFormat="1" ht="30" customHeight="1" x14ac:dyDescent="0.3">
      <c r="A25" s="29">
        <v>19</v>
      </c>
      <c r="B25" s="30"/>
      <c r="C25" s="30"/>
      <c r="D25" s="27"/>
      <c r="E25" s="32">
        <v>0</v>
      </c>
      <c r="F25" s="32">
        <v>0</v>
      </c>
      <c r="G25" s="33">
        <f t="shared" si="0"/>
        <v>0</v>
      </c>
      <c r="H25" s="30"/>
      <c r="I25" s="38"/>
      <c r="J25" s="27" t="s">
        <v>55</v>
      </c>
      <c r="K25" s="28">
        <v>3077236</v>
      </c>
      <c r="L25" s="28">
        <f>[1]세출!G23</f>
        <v>3077236</v>
      </c>
      <c r="M25" s="28">
        <f t="shared" si="1"/>
        <v>0</v>
      </c>
    </row>
    <row r="26" spans="1:13" s="5" customFormat="1" ht="30" customHeight="1" x14ac:dyDescent="0.3">
      <c r="A26" s="29">
        <v>20</v>
      </c>
      <c r="B26" s="30"/>
      <c r="C26" s="30"/>
      <c r="D26" s="27"/>
      <c r="E26" s="32">
        <v>0</v>
      </c>
      <c r="F26" s="32">
        <v>0</v>
      </c>
      <c r="G26" s="33">
        <f t="shared" si="0"/>
        <v>0</v>
      </c>
      <c r="H26" s="30"/>
      <c r="I26" s="38"/>
      <c r="J26" s="27" t="s">
        <v>56</v>
      </c>
      <c r="K26" s="28">
        <v>298400718</v>
      </c>
      <c r="L26" s="28">
        <f>[1]세출!G24</f>
        <v>306181000</v>
      </c>
      <c r="M26" s="28">
        <f t="shared" si="1"/>
        <v>7780282</v>
      </c>
    </row>
    <row r="27" spans="1:13" s="5" customFormat="1" ht="30" customHeight="1" x14ac:dyDescent="0.3">
      <c r="A27" s="29">
        <v>21</v>
      </c>
      <c r="B27" s="30"/>
      <c r="C27" s="30"/>
      <c r="D27" s="27"/>
      <c r="E27" s="32">
        <v>0</v>
      </c>
      <c r="F27" s="32">
        <v>0</v>
      </c>
      <c r="G27" s="33">
        <f t="shared" si="0"/>
        <v>0</v>
      </c>
      <c r="H27" s="30"/>
      <c r="I27" s="38"/>
      <c r="J27" s="27" t="s">
        <v>57</v>
      </c>
      <c r="K27" s="28">
        <v>315000000</v>
      </c>
      <c r="L27" s="28">
        <f>[1]세출!G25</f>
        <v>151200000</v>
      </c>
      <c r="M27" s="28">
        <f t="shared" si="1"/>
        <v>-163800000</v>
      </c>
    </row>
    <row r="28" spans="1:13" s="5" customFormat="1" ht="30" customHeight="1" x14ac:dyDescent="0.3">
      <c r="A28" s="29">
        <v>22</v>
      </c>
      <c r="B28" s="30"/>
      <c r="C28" s="30"/>
      <c r="D28" s="27"/>
      <c r="E28" s="32">
        <v>0</v>
      </c>
      <c r="F28" s="32">
        <v>0</v>
      </c>
      <c r="G28" s="33">
        <f t="shared" si="0"/>
        <v>0</v>
      </c>
      <c r="H28" s="30"/>
      <c r="I28" s="39"/>
      <c r="J28" s="27" t="s">
        <v>58</v>
      </c>
      <c r="K28" s="28">
        <v>307944000</v>
      </c>
      <c r="L28" s="28">
        <f>[1]세출!G26</f>
        <v>307944000</v>
      </c>
      <c r="M28" s="28">
        <f t="shared" si="1"/>
        <v>0</v>
      </c>
    </row>
    <row r="29" spans="1:13" s="5" customFormat="1" ht="30" customHeight="1" x14ac:dyDescent="0.3">
      <c r="A29" s="29">
        <v>23</v>
      </c>
      <c r="B29" s="30"/>
      <c r="C29" s="30"/>
      <c r="D29" s="27"/>
      <c r="E29" s="32">
        <v>0</v>
      </c>
      <c r="F29" s="32">
        <v>0</v>
      </c>
      <c r="G29" s="33">
        <f t="shared" si="0"/>
        <v>0</v>
      </c>
      <c r="H29" s="30"/>
      <c r="I29" s="30"/>
      <c r="J29" s="27" t="s">
        <v>59</v>
      </c>
      <c r="K29" s="28">
        <v>204695388</v>
      </c>
      <c r="L29" s="28">
        <f>[1]세출!G27</f>
        <v>108930000</v>
      </c>
      <c r="M29" s="28">
        <f t="shared" si="1"/>
        <v>-95765388</v>
      </c>
    </row>
    <row r="30" spans="1:13" s="5" customFormat="1" ht="30" customHeight="1" x14ac:dyDescent="0.3">
      <c r="A30" s="29">
        <v>24</v>
      </c>
      <c r="B30" s="30"/>
      <c r="C30" s="30"/>
      <c r="D30" s="27"/>
      <c r="E30" s="32">
        <v>0</v>
      </c>
      <c r="F30" s="32">
        <v>0</v>
      </c>
      <c r="G30" s="33">
        <f t="shared" si="0"/>
        <v>0</v>
      </c>
      <c r="H30" s="30"/>
      <c r="I30" s="30"/>
      <c r="J30" s="27" t="s">
        <v>60</v>
      </c>
      <c r="K30" s="28">
        <v>315000000</v>
      </c>
      <c r="L30" s="28">
        <f>[1]세출!G28</f>
        <v>390600000</v>
      </c>
      <c r="M30" s="28">
        <f t="shared" si="1"/>
        <v>75600000</v>
      </c>
    </row>
    <row r="31" spans="1:13" s="5" customFormat="1" ht="30" customHeight="1" x14ac:dyDescent="0.3">
      <c r="A31" s="29">
        <v>25</v>
      </c>
      <c r="B31" s="30"/>
      <c r="C31" s="30"/>
      <c r="D31" s="27"/>
      <c r="E31" s="32">
        <v>0</v>
      </c>
      <c r="F31" s="32">
        <v>0</v>
      </c>
      <c r="G31" s="33">
        <f t="shared" si="0"/>
        <v>0</v>
      </c>
      <c r="H31" s="30"/>
      <c r="I31" s="38"/>
      <c r="J31" s="27" t="s">
        <v>61</v>
      </c>
      <c r="K31" s="28">
        <v>164108345</v>
      </c>
      <c r="L31" s="28">
        <f>[1]세출!G29</f>
        <v>147592694</v>
      </c>
      <c r="M31" s="28">
        <f t="shared" si="1"/>
        <v>-16515651</v>
      </c>
    </row>
    <row r="32" spans="1:13" s="5" customFormat="1" ht="30" customHeight="1" x14ac:dyDescent="0.3">
      <c r="A32" s="29">
        <v>26</v>
      </c>
      <c r="B32" s="30"/>
      <c r="C32" s="30"/>
      <c r="D32" s="27"/>
      <c r="E32" s="32">
        <v>0</v>
      </c>
      <c r="F32" s="32">
        <v>0</v>
      </c>
      <c r="G32" s="33">
        <f t="shared" si="0"/>
        <v>0</v>
      </c>
      <c r="H32" s="30"/>
      <c r="I32" s="30"/>
      <c r="J32" s="27" t="s">
        <v>62</v>
      </c>
      <c r="K32" s="28">
        <v>30000000</v>
      </c>
      <c r="L32" s="28">
        <f>[1]세출!G30</f>
        <v>30000000</v>
      </c>
      <c r="M32" s="28">
        <f t="shared" si="1"/>
        <v>0</v>
      </c>
    </row>
    <row r="33" spans="1:13" s="5" customFormat="1" ht="30" customHeight="1" x14ac:dyDescent="0.3">
      <c r="A33" s="29">
        <v>27</v>
      </c>
      <c r="B33" s="30"/>
      <c r="C33" s="30"/>
      <c r="D33" s="27"/>
      <c r="E33" s="32">
        <v>0</v>
      </c>
      <c r="F33" s="32">
        <v>0</v>
      </c>
      <c r="G33" s="33">
        <f t="shared" si="0"/>
        <v>0</v>
      </c>
      <c r="H33" s="30"/>
      <c r="I33" s="30"/>
      <c r="J33" s="27" t="s">
        <v>63</v>
      </c>
      <c r="K33" s="28">
        <v>643907</v>
      </c>
      <c r="L33" s="28">
        <f>[1]세출!G31</f>
        <v>643907</v>
      </c>
      <c r="M33" s="28">
        <f t="shared" si="1"/>
        <v>0</v>
      </c>
    </row>
    <row r="34" spans="1:13" s="5" customFormat="1" ht="30" customHeight="1" x14ac:dyDescent="0.3">
      <c r="A34" s="29">
        <v>28</v>
      </c>
      <c r="B34" s="30"/>
      <c r="C34" s="30"/>
      <c r="D34" s="27"/>
      <c r="E34" s="32">
        <v>0</v>
      </c>
      <c r="F34" s="32">
        <v>0</v>
      </c>
      <c r="G34" s="33">
        <f t="shared" si="0"/>
        <v>0</v>
      </c>
      <c r="H34" s="30"/>
      <c r="I34" s="38"/>
      <c r="J34" s="27" t="s">
        <v>64</v>
      </c>
      <c r="K34" s="28">
        <v>315000000</v>
      </c>
      <c r="L34" s="28">
        <f>[1]세출!G32</f>
        <v>315000000</v>
      </c>
      <c r="M34" s="28">
        <f t="shared" si="1"/>
        <v>0</v>
      </c>
    </row>
    <row r="35" spans="1:13" s="5" customFormat="1" ht="30" customHeight="1" x14ac:dyDescent="0.3">
      <c r="A35" s="29">
        <v>29</v>
      </c>
      <c r="B35" s="30"/>
      <c r="C35" s="30"/>
      <c r="D35" s="27"/>
      <c r="E35" s="32">
        <v>0</v>
      </c>
      <c r="F35" s="32">
        <v>0</v>
      </c>
      <c r="G35" s="33">
        <f t="shared" si="0"/>
        <v>0</v>
      </c>
      <c r="H35" s="30"/>
      <c r="I35" s="38"/>
      <c r="J35" s="27" t="s">
        <v>65</v>
      </c>
      <c r="K35" s="28">
        <v>21500000</v>
      </c>
      <c r="L35" s="28">
        <f>[1]세출!G33</f>
        <v>55578000</v>
      </c>
      <c r="M35" s="28">
        <f t="shared" si="1"/>
        <v>34078000</v>
      </c>
    </row>
    <row r="36" spans="1:13" s="5" customFormat="1" ht="30" customHeight="1" x14ac:dyDescent="0.3">
      <c r="A36" s="29">
        <v>30</v>
      </c>
      <c r="B36" s="30"/>
      <c r="C36" s="30"/>
      <c r="D36" s="27"/>
      <c r="E36" s="32">
        <v>0</v>
      </c>
      <c r="F36" s="32">
        <v>0</v>
      </c>
      <c r="G36" s="33">
        <f t="shared" si="0"/>
        <v>0</v>
      </c>
      <c r="H36" s="30"/>
      <c r="I36" s="38"/>
      <c r="J36" s="27" t="s">
        <v>66</v>
      </c>
      <c r="K36" s="28">
        <v>67757869</v>
      </c>
      <c r="L36" s="28">
        <f>[1]세출!G34</f>
        <v>60900000</v>
      </c>
      <c r="M36" s="28">
        <f t="shared" si="1"/>
        <v>-6857869</v>
      </c>
    </row>
    <row r="37" spans="1:13" s="5" customFormat="1" ht="30" customHeight="1" x14ac:dyDescent="0.3">
      <c r="A37" s="29">
        <v>31</v>
      </c>
      <c r="B37" s="30"/>
      <c r="C37" s="30"/>
      <c r="D37" s="27"/>
      <c r="E37" s="32">
        <v>0</v>
      </c>
      <c r="F37" s="32">
        <v>0</v>
      </c>
      <c r="G37" s="33">
        <f t="shared" si="0"/>
        <v>0</v>
      </c>
      <c r="H37" s="30"/>
      <c r="I37" s="30"/>
      <c r="J37" s="27" t="s">
        <v>67</v>
      </c>
      <c r="K37" s="28">
        <v>441000000</v>
      </c>
      <c r="L37" s="28">
        <f>[1]세출!G35</f>
        <v>441000000</v>
      </c>
      <c r="M37" s="28">
        <f t="shared" si="1"/>
        <v>0</v>
      </c>
    </row>
    <row r="38" spans="1:13" s="5" customFormat="1" ht="30" customHeight="1" x14ac:dyDescent="0.3">
      <c r="A38" s="29">
        <v>32</v>
      </c>
      <c r="B38" s="30"/>
      <c r="C38" s="30"/>
      <c r="D38" s="27"/>
      <c r="E38" s="32">
        <v>0</v>
      </c>
      <c r="F38" s="32">
        <v>0</v>
      </c>
      <c r="G38" s="33">
        <f t="shared" si="0"/>
        <v>0</v>
      </c>
      <c r="H38" s="30"/>
      <c r="I38" s="30"/>
      <c r="J38" s="27" t="s">
        <v>68</v>
      </c>
      <c r="K38" s="28">
        <v>356850000</v>
      </c>
      <c r="L38" s="28">
        <f>[1]세출!G36</f>
        <v>356850000</v>
      </c>
      <c r="M38" s="28">
        <f t="shared" si="1"/>
        <v>0</v>
      </c>
    </row>
    <row r="39" spans="1:13" s="5" customFormat="1" ht="30" customHeight="1" x14ac:dyDescent="0.3">
      <c r="A39" s="29">
        <v>33</v>
      </c>
      <c r="B39" s="30"/>
      <c r="C39" s="30"/>
      <c r="D39" s="27"/>
      <c r="E39" s="32">
        <v>0</v>
      </c>
      <c r="F39" s="32">
        <v>0</v>
      </c>
      <c r="G39" s="33">
        <f t="shared" si="0"/>
        <v>0</v>
      </c>
      <c r="H39" s="30"/>
      <c r="I39" s="30"/>
      <c r="J39" s="27" t="s">
        <v>69</v>
      </c>
      <c r="K39" s="28">
        <v>79300000</v>
      </c>
      <c r="L39" s="28">
        <f>[1]세출!G37</f>
        <v>79300000</v>
      </c>
      <c r="M39" s="28">
        <f t="shared" si="1"/>
        <v>0</v>
      </c>
    </row>
    <row r="40" spans="1:13" s="5" customFormat="1" ht="30" customHeight="1" x14ac:dyDescent="0.3">
      <c r="A40" s="29">
        <v>34</v>
      </c>
      <c r="B40" s="30"/>
      <c r="C40" s="30"/>
      <c r="D40" s="27"/>
      <c r="E40" s="32">
        <v>0</v>
      </c>
      <c r="F40" s="32">
        <v>0</v>
      </c>
      <c r="G40" s="33">
        <f t="shared" si="0"/>
        <v>0</v>
      </c>
      <c r="H40" s="30"/>
      <c r="I40" s="30"/>
      <c r="J40" s="27" t="s">
        <v>70</v>
      </c>
      <c r="K40" s="28">
        <v>346500000</v>
      </c>
      <c r="L40" s="28">
        <f>[1]세출!G38</f>
        <v>390600000</v>
      </c>
      <c r="M40" s="28">
        <f t="shared" si="1"/>
        <v>44100000</v>
      </c>
    </row>
    <row r="41" spans="1:13" s="5" customFormat="1" ht="30" customHeight="1" x14ac:dyDescent="0.3">
      <c r="A41" s="29">
        <v>35</v>
      </c>
      <c r="B41" s="30"/>
      <c r="C41" s="30"/>
      <c r="D41" s="27"/>
      <c r="E41" s="32">
        <v>0</v>
      </c>
      <c r="F41" s="32">
        <v>0</v>
      </c>
      <c r="G41" s="33">
        <f t="shared" si="0"/>
        <v>0</v>
      </c>
      <c r="H41" s="30"/>
      <c r="I41" s="30"/>
      <c r="J41" s="27" t="s">
        <v>71</v>
      </c>
      <c r="K41" s="28">
        <v>670950000</v>
      </c>
      <c r="L41" s="28">
        <f>[1]세출!G39</f>
        <v>670950000</v>
      </c>
      <c r="M41" s="28">
        <f t="shared" si="1"/>
        <v>0</v>
      </c>
    </row>
    <row r="42" spans="1:13" s="5" customFormat="1" ht="30" customHeight="1" x14ac:dyDescent="0.3">
      <c r="A42" s="29">
        <v>36</v>
      </c>
      <c r="B42" s="30"/>
      <c r="C42" s="30"/>
      <c r="D42" s="27"/>
      <c r="E42" s="32">
        <v>0</v>
      </c>
      <c r="F42" s="32">
        <v>0</v>
      </c>
      <c r="G42" s="33">
        <f t="shared" si="0"/>
        <v>0</v>
      </c>
      <c r="H42" s="30"/>
      <c r="I42" s="30"/>
      <c r="J42" s="27" t="s">
        <v>72</v>
      </c>
      <c r="K42" s="28">
        <v>124100000</v>
      </c>
      <c r="L42" s="28">
        <f>[1]세출!G40</f>
        <v>125100000</v>
      </c>
      <c r="M42" s="28">
        <f t="shared" si="1"/>
        <v>1000000</v>
      </c>
    </row>
    <row r="43" spans="1:13" s="5" customFormat="1" ht="30" customHeight="1" x14ac:dyDescent="0.3">
      <c r="A43" s="29">
        <v>37</v>
      </c>
      <c r="B43" s="30"/>
      <c r="C43" s="30"/>
      <c r="D43" s="27"/>
      <c r="E43" s="32">
        <v>0</v>
      </c>
      <c r="F43" s="32">
        <v>0</v>
      </c>
      <c r="G43" s="33">
        <f t="shared" si="0"/>
        <v>0</v>
      </c>
      <c r="H43" s="30"/>
      <c r="I43" s="30"/>
      <c r="J43" s="27" t="s">
        <v>73</v>
      </c>
      <c r="K43" s="28">
        <v>472500000</v>
      </c>
      <c r="L43" s="28">
        <f>[1]세출!G41</f>
        <v>472500000</v>
      </c>
      <c r="M43" s="28">
        <f t="shared" si="1"/>
        <v>0</v>
      </c>
    </row>
    <row r="44" spans="1:13" s="5" customFormat="1" ht="30" customHeight="1" x14ac:dyDescent="0.3">
      <c r="A44" s="29">
        <v>38</v>
      </c>
      <c r="B44" s="30"/>
      <c r="C44" s="30"/>
      <c r="D44" s="27"/>
      <c r="E44" s="32">
        <v>0</v>
      </c>
      <c r="F44" s="32">
        <v>0</v>
      </c>
      <c r="G44" s="33">
        <f t="shared" si="0"/>
        <v>0</v>
      </c>
      <c r="H44" s="30"/>
      <c r="I44" s="30"/>
      <c r="J44" s="27" t="s">
        <v>74</v>
      </c>
      <c r="K44" s="28">
        <v>315000000</v>
      </c>
      <c r="L44" s="28">
        <f>[1]세출!G42</f>
        <v>359100000</v>
      </c>
      <c r="M44" s="28">
        <f t="shared" si="1"/>
        <v>44100000</v>
      </c>
    </row>
    <row r="45" spans="1:13" s="40" customFormat="1" ht="30" customHeight="1" x14ac:dyDescent="0.3">
      <c r="A45" s="29">
        <v>39</v>
      </c>
      <c r="B45" s="30"/>
      <c r="C45" s="30"/>
      <c r="D45" s="27"/>
      <c r="E45" s="32">
        <v>0</v>
      </c>
      <c r="F45" s="32">
        <v>0</v>
      </c>
      <c r="G45" s="33">
        <f t="shared" si="0"/>
        <v>0</v>
      </c>
      <c r="H45" s="30"/>
      <c r="I45" s="30"/>
      <c r="J45" s="27" t="s">
        <v>75</v>
      </c>
      <c r="K45" s="28">
        <v>47580000</v>
      </c>
      <c r="L45" s="28">
        <f>[1]세출!G43</f>
        <v>47580000</v>
      </c>
      <c r="M45" s="28">
        <f t="shared" si="1"/>
        <v>0</v>
      </c>
    </row>
    <row r="46" spans="1:13" ht="30" customHeight="1" x14ac:dyDescent="0.3">
      <c r="A46" s="29">
        <v>40</v>
      </c>
      <c r="B46" s="30"/>
      <c r="C46" s="30"/>
      <c r="D46" s="27"/>
      <c r="E46" s="32">
        <v>0</v>
      </c>
      <c r="F46" s="32">
        <v>0</v>
      </c>
      <c r="G46" s="33">
        <f t="shared" si="0"/>
        <v>0</v>
      </c>
      <c r="H46" s="30"/>
      <c r="I46" s="30"/>
      <c r="J46" s="27" t="s">
        <v>76</v>
      </c>
      <c r="K46" s="28">
        <v>79300000</v>
      </c>
      <c r="L46" s="28">
        <f>[1]세출!G44</f>
        <v>679150</v>
      </c>
      <c r="M46" s="28">
        <f t="shared" si="1"/>
        <v>-78620850</v>
      </c>
    </row>
    <row r="47" spans="1:13" ht="30" customHeight="1" x14ac:dyDescent="0.3">
      <c r="A47" s="29">
        <v>41</v>
      </c>
      <c r="B47" s="30"/>
      <c r="C47" s="30"/>
      <c r="D47" s="27"/>
      <c r="E47" s="32">
        <v>0</v>
      </c>
      <c r="F47" s="32">
        <v>0</v>
      </c>
      <c r="G47" s="33">
        <f t="shared" si="0"/>
        <v>0</v>
      </c>
      <c r="H47" s="30"/>
      <c r="I47" s="30"/>
      <c r="J47" s="27" t="s">
        <v>77</v>
      </c>
      <c r="K47" s="28">
        <v>79300000</v>
      </c>
      <c r="L47" s="28">
        <f>[1]세출!G45</f>
        <v>79300000</v>
      </c>
      <c r="M47" s="28">
        <f t="shared" si="1"/>
        <v>0</v>
      </c>
    </row>
    <row r="48" spans="1:13" ht="30" customHeight="1" x14ac:dyDescent="0.3">
      <c r="A48" s="29">
        <v>42</v>
      </c>
      <c r="B48" s="30"/>
      <c r="C48" s="30"/>
      <c r="D48" s="27"/>
      <c r="E48" s="32">
        <v>0</v>
      </c>
      <c r="F48" s="32">
        <v>0</v>
      </c>
      <c r="G48" s="33">
        <f t="shared" si="0"/>
        <v>0</v>
      </c>
      <c r="H48" s="30"/>
      <c r="I48" s="30"/>
      <c r="J48" s="27" t="s">
        <v>78</v>
      </c>
      <c r="K48" s="28">
        <v>79300000</v>
      </c>
      <c r="L48" s="28">
        <f>[1]세출!G46</f>
        <v>79300000</v>
      </c>
      <c r="M48" s="28">
        <f t="shared" si="1"/>
        <v>0</v>
      </c>
    </row>
    <row r="49" spans="1:13" ht="30" customHeight="1" x14ac:dyDescent="0.3">
      <c r="A49" s="29">
        <v>43</v>
      </c>
      <c r="B49" s="30"/>
      <c r="C49" s="30"/>
      <c r="D49" s="27"/>
      <c r="E49" s="32">
        <v>0</v>
      </c>
      <c r="F49" s="32">
        <v>0</v>
      </c>
      <c r="G49" s="33">
        <f t="shared" si="0"/>
        <v>0</v>
      </c>
      <c r="H49" s="30"/>
      <c r="I49" s="30"/>
      <c r="J49" s="27" t="s">
        <v>79</v>
      </c>
      <c r="K49" s="28">
        <v>388570000</v>
      </c>
      <c r="L49" s="28">
        <f>[1]세출!G47</f>
        <v>439435850</v>
      </c>
      <c r="M49" s="28">
        <f t="shared" si="1"/>
        <v>50865850</v>
      </c>
    </row>
    <row r="50" spans="1:13" ht="30" customHeight="1" x14ac:dyDescent="0.3">
      <c r="A50" s="29">
        <v>44</v>
      </c>
      <c r="B50" s="30"/>
      <c r="C50" s="30"/>
      <c r="D50" s="27"/>
      <c r="E50" s="32">
        <v>0</v>
      </c>
      <c r="F50" s="32">
        <v>0</v>
      </c>
      <c r="G50" s="33">
        <f t="shared" si="0"/>
        <v>0</v>
      </c>
      <c r="H50" s="30"/>
      <c r="I50" s="38"/>
      <c r="J50" s="27" t="s">
        <v>80</v>
      </c>
      <c r="K50" s="28">
        <v>237900000</v>
      </c>
      <c r="L50" s="28">
        <f>[1]세출!G48</f>
        <v>237900000</v>
      </c>
      <c r="M50" s="28">
        <f t="shared" si="1"/>
        <v>0</v>
      </c>
    </row>
    <row r="51" spans="1:13" ht="30" customHeight="1" x14ac:dyDescent="0.3">
      <c r="A51" s="29">
        <v>45</v>
      </c>
      <c r="B51" s="30"/>
      <c r="C51" s="30"/>
      <c r="D51" s="27"/>
      <c r="E51" s="32">
        <v>0</v>
      </c>
      <c r="F51" s="32">
        <v>0</v>
      </c>
      <c r="G51" s="33">
        <f t="shared" si="0"/>
        <v>0</v>
      </c>
      <c r="H51" s="30"/>
      <c r="I51" s="38"/>
      <c r="J51" s="27" t="s">
        <v>81</v>
      </c>
      <c r="K51" s="28">
        <v>179300000</v>
      </c>
      <c r="L51" s="28">
        <f>[1]세출!G49</f>
        <v>109300000</v>
      </c>
      <c r="M51" s="28">
        <f t="shared" si="1"/>
        <v>-70000000</v>
      </c>
    </row>
    <row r="52" spans="1:13" ht="30" customHeight="1" x14ac:dyDescent="0.3">
      <c r="A52" s="29">
        <v>46</v>
      </c>
      <c r="B52" s="30"/>
      <c r="C52" s="30"/>
      <c r="D52" s="27"/>
      <c r="E52" s="32">
        <v>0</v>
      </c>
      <c r="F52" s="32">
        <v>0</v>
      </c>
      <c r="G52" s="33">
        <f t="shared" si="0"/>
        <v>0</v>
      </c>
      <c r="H52" s="30"/>
      <c r="I52" s="38"/>
      <c r="J52" s="27" t="s">
        <v>82</v>
      </c>
      <c r="K52" s="28">
        <v>189000000</v>
      </c>
      <c r="L52" s="28">
        <f>[1]세출!G50</f>
        <v>189000000</v>
      </c>
      <c r="M52" s="28">
        <f t="shared" si="1"/>
        <v>0</v>
      </c>
    </row>
    <row r="53" spans="1:13" ht="30" customHeight="1" x14ac:dyDescent="0.3">
      <c r="A53" s="29">
        <v>47</v>
      </c>
      <c r="B53" s="30"/>
      <c r="C53" s="30"/>
      <c r="D53" s="27"/>
      <c r="E53" s="32">
        <v>0</v>
      </c>
      <c r="F53" s="32">
        <v>0</v>
      </c>
      <c r="G53" s="33">
        <f t="shared" si="0"/>
        <v>0</v>
      </c>
      <c r="H53" s="30"/>
      <c r="I53" s="38"/>
      <c r="J53" s="27" t="s">
        <v>83</v>
      </c>
      <c r="K53" s="28">
        <v>187000000</v>
      </c>
      <c r="L53" s="28">
        <f>[1]세출!G51</f>
        <v>187007000</v>
      </c>
      <c r="M53" s="28">
        <f t="shared" si="1"/>
        <v>7000</v>
      </c>
    </row>
    <row r="54" spans="1:13" ht="30" customHeight="1" x14ac:dyDescent="0.3">
      <c r="A54" s="29">
        <v>48</v>
      </c>
      <c r="B54" s="30"/>
      <c r="C54" s="30"/>
      <c r="D54" s="27"/>
      <c r="E54" s="32">
        <v>0</v>
      </c>
      <c r="F54" s="32">
        <v>0</v>
      </c>
      <c r="G54" s="33">
        <f t="shared" si="0"/>
        <v>0</v>
      </c>
      <c r="H54" s="30"/>
      <c r="I54" s="38"/>
      <c r="J54" s="27" t="s">
        <v>84</v>
      </c>
      <c r="K54" s="28">
        <v>79300000</v>
      </c>
      <c r="L54" s="28">
        <f>[1]세출!G52</f>
        <v>79300000</v>
      </c>
      <c r="M54" s="28">
        <f t="shared" si="1"/>
        <v>0</v>
      </c>
    </row>
    <row r="55" spans="1:13" ht="30" customHeight="1" x14ac:dyDescent="0.3">
      <c r="A55" s="29">
        <v>49</v>
      </c>
      <c r="B55" s="30"/>
      <c r="C55" s="30"/>
      <c r="D55" s="27"/>
      <c r="E55" s="32">
        <v>0</v>
      </c>
      <c r="F55" s="32">
        <v>0</v>
      </c>
      <c r="G55" s="33">
        <f t="shared" si="0"/>
        <v>0</v>
      </c>
      <c r="H55" s="30"/>
      <c r="I55" s="38"/>
      <c r="J55" s="27" t="s">
        <v>85</v>
      </c>
      <c r="K55" s="28">
        <v>0</v>
      </c>
      <c r="L55" s="28">
        <f>[1]세출!G53</f>
        <v>27755000</v>
      </c>
      <c r="M55" s="28">
        <f t="shared" si="1"/>
        <v>27755000</v>
      </c>
    </row>
    <row r="56" spans="1:13" ht="30" customHeight="1" x14ac:dyDescent="0.3">
      <c r="A56" s="29">
        <v>50</v>
      </c>
      <c r="B56" s="30"/>
      <c r="C56" s="30"/>
      <c r="D56" s="27"/>
      <c r="E56" s="32">
        <v>0</v>
      </c>
      <c r="F56" s="32">
        <v>0</v>
      </c>
      <c r="G56" s="33">
        <f t="shared" si="0"/>
        <v>0</v>
      </c>
      <c r="H56" s="30"/>
      <c r="I56" s="41" t="s">
        <v>86</v>
      </c>
      <c r="J56" s="27" t="s">
        <v>87</v>
      </c>
      <c r="K56" s="28">
        <v>12000000</v>
      </c>
      <c r="L56" s="28">
        <f>[1]세출!G54</f>
        <v>10668000</v>
      </c>
      <c r="M56" s="28">
        <f t="shared" si="1"/>
        <v>-1332000</v>
      </c>
    </row>
    <row r="57" spans="1:13" ht="30" customHeight="1" x14ac:dyDescent="0.3">
      <c r="A57" s="29">
        <v>51</v>
      </c>
      <c r="B57" s="30"/>
      <c r="C57" s="30"/>
      <c r="D57" s="27"/>
      <c r="E57" s="32">
        <v>0</v>
      </c>
      <c r="F57" s="32">
        <v>0</v>
      </c>
      <c r="G57" s="33">
        <f t="shared" si="0"/>
        <v>0</v>
      </c>
      <c r="H57" s="30"/>
      <c r="I57" s="42"/>
      <c r="J57" s="27" t="s">
        <v>88</v>
      </c>
      <c r="K57" s="28">
        <v>500000</v>
      </c>
      <c r="L57" s="28">
        <f>[1]세출!G55</f>
        <v>500000</v>
      </c>
      <c r="M57" s="28">
        <f t="shared" si="1"/>
        <v>0</v>
      </c>
    </row>
    <row r="58" spans="1:13" ht="30" customHeight="1" x14ac:dyDescent="0.3">
      <c r="A58" s="29">
        <v>52</v>
      </c>
      <c r="B58" s="30"/>
      <c r="C58" s="30"/>
      <c r="D58" s="27"/>
      <c r="E58" s="32">
        <v>0</v>
      </c>
      <c r="F58" s="32">
        <v>0</v>
      </c>
      <c r="G58" s="33">
        <f t="shared" si="0"/>
        <v>0</v>
      </c>
      <c r="H58" s="30"/>
      <c r="I58" s="30" t="s">
        <v>89</v>
      </c>
      <c r="J58" s="27" t="s">
        <v>90</v>
      </c>
      <c r="K58" s="28">
        <v>2000000</v>
      </c>
      <c r="L58" s="28">
        <f>[1]세출!G56</f>
        <v>2000000</v>
      </c>
      <c r="M58" s="28">
        <f t="shared" si="1"/>
        <v>0</v>
      </c>
    </row>
    <row r="59" spans="1:13" ht="30" customHeight="1" x14ac:dyDescent="0.3">
      <c r="A59" s="29">
        <v>53</v>
      </c>
      <c r="B59" s="30"/>
      <c r="C59" s="30"/>
      <c r="D59" s="27"/>
      <c r="E59" s="32">
        <v>0</v>
      </c>
      <c r="F59" s="32">
        <v>0</v>
      </c>
      <c r="G59" s="33">
        <f t="shared" si="0"/>
        <v>0</v>
      </c>
      <c r="H59" s="30"/>
      <c r="I59" s="2"/>
      <c r="J59" s="27" t="s">
        <v>91</v>
      </c>
      <c r="K59" s="28">
        <v>7000000</v>
      </c>
      <c r="L59" s="28">
        <f>[1]세출!G57</f>
        <v>8000000</v>
      </c>
      <c r="M59" s="28">
        <f t="shared" si="1"/>
        <v>1000000</v>
      </c>
    </row>
    <row r="60" spans="1:13" ht="30" customHeight="1" x14ac:dyDescent="0.3">
      <c r="A60" s="29">
        <v>54</v>
      </c>
      <c r="B60" s="30"/>
      <c r="C60" s="30"/>
      <c r="D60" s="27"/>
      <c r="E60" s="32">
        <v>0</v>
      </c>
      <c r="F60" s="32">
        <v>0</v>
      </c>
      <c r="G60" s="33">
        <f t="shared" si="0"/>
        <v>0</v>
      </c>
      <c r="H60" s="30"/>
      <c r="I60" s="30"/>
      <c r="J60" s="27" t="s">
        <v>92</v>
      </c>
      <c r="K60" s="28">
        <v>500000</v>
      </c>
      <c r="L60" s="28">
        <f>[1]세출!G58</f>
        <v>500000</v>
      </c>
      <c r="M60" s="28">
        <f t="shared" si="1"/>
        <v>0</v>
      </c>
    </row>
    <row r="61" spans="1:13" ht="30" customHeight="1" x14ac:dyDescent="0.3">
      <c r="A61" s="29">
        <v>55</v>
      </c>
      <c r="B61" s="30"/>
      <c r="C61" s="30"/>
      <c r="D61" s="27"/>
      <c r="E61" s="32">
        <v>0</v>
      </c>
      <c r="F61" s="32">
        <v>0</v>
      </c>
      <c r="G61" s="33">
        <f t="shared" si="0"/>
        <v>0</v>
      </c>
      <c r="H61" s="24" t="s">
        <v>93</v>
      </c>
      <c r="I61" s="24" t="s">
        <v>93</v>
      </c>
      <c r="J61" s="27" t="s">
        <v>94</v>
      </c>
      <c r="K61" s="28">
        <v>0</v>
      </c>
      <c r="L61" s="28">
        <f>[1]세출!G59</f>
        <v>0</v>
      </c>
      <c r="M61" s="28">
        <f t="shared" si="1"/>
        <v>0</v>
      </c>
    </row>
    <row r="62" spans="1:13" ht="30" customHeight="1" x14ac:dyDescent="0.3">
      <c r="A62" s="29">
        <v>56</v>
      </c>
      <c r="B62" s="30"/>
      <c r="C62" s="30"/>
      <c r="D62" s="27"/>
      <c r="E62" s="32">
        <v>0</v>
      </c>
      <c r="F62" s="32">
        <v>0</v>
      </c>
      <c r="G62" s="33">
        <f t="shared" si="0"/>
        <v>0</v>
      </c>
      <c r="H62" s="30" t="s">
        <v>95</v>
      </c>
      <c r="I62" s="43" t="s">
        <v>95</v>
      </c>
      <c r="J62" s="27" t="s">
        <v>96</v>
      </c>
      <c r="K62" s="28">
        <v>88247257</v>
      </c>
      <c r="L62" s="28">
        <f>[1]세출!G60</f>
        <v>107749452</v>
      </c>
      <c r="M62" s="28">
        <f t="shared" si="1"/>
        <v>19502195</v>
      </c>
    </row>
    <row r="63" spans="1:13" s="45" customFormat="1" ht="30" customHeight="1" x14ac:dyDescent="0.3">
      <c r="A63" s="29">
        <v>57</v>
      </c>
      <c r="B63" s="30"/>
      <c r="C63" s="30"/>
      <c r="D63" s="27"/>
      <c r="E63" s="32">
        <v>0</v>
      </c>
      <c r="F63" s="32">
        <v>0</v>
      </c>
      <c r="G63" s="33">
        <f t="shared" si="0"/>
        <v>0</v>
      </c>
      <c r="H63" s="27"/>
      <c r="I63" s="44"/>
      <c r="J63" s="27" t="s">
        <v>97</v>
      </c>
      <c r="K63" s="28">
        <v>202731641</v>
      </c>
      <c r="L63" s="28">
        <f>[1]세출!G61</f>
        <v>202731641</v>
      </c>
      <c r="M63" s="28">
        <f t="shared" si="1"/>
        <v>0</v>
      </c>
    </row>
    <row r="64" spans="1:13" ht="30" customHeight="1" thickBot="1" x14ac:dyDescent="0.35">
      <c r="A64" s="46" t="s">
        <v>98</v>
      </c>
      <c r="B64" s="47"/>
      <c r="C64" s="47"/>
      <c r="D64" s="48"/>
      <c r="E64" s="49">
        <f>SUM(E7:E63)</f>
        <v>8459200000</v>
      </c>
      <c r="F64" s="49">
        <f>SUM(F7:F63)</f>
        <v>8290317000</v>
      </c>
      <c r="G64" s="49">
        <f>SUM(G7:G63)</f>
        <v>-168883000</v>
      </c>
      <c r="H64" s="50" t="s">
        <v>98</v>
      </c>
      <c r="I64" s="47"/>
      <c r="J64" s="48"/>
      <c r="K64" s="49">
        <f>SUM(K7:K63)</f>
        <v>8459200000</v>
      </c>
      <c r="L64" s="49">
        <f>SUM(L7:L63)</f>
        <v>8290317000</v>
      </c>
      <c r="M64" s="51">
        <f>SUM(M7:M63)</f>
        <v>-168883000</v>
      </c>
    </row>
    <row r="65" spans="1:13" s="53" customFormat="1" ht="30" customHeight="1" x14ac:dyDescent="0.3">
      <c r="A65" s="2"/>
      <c r="B65" s="52"/>
      <c r="C65" s="52"/>
      <c r="D65" s="52"/>
      <c r="E65" s="2"/>
      <c r="F65" s="2"/>
      <c r="G65" s="2"/>
      <c r="H65" s="52"/>
      <c r="I65" s="52"/>
      <c r="J65" s="52"/>
      <c r="K65" s="2"/>
      <c r="L65" s="2"/>
      <c r="M65" s="2"/>
    </row>
    <row r="66" spans="1:13" ht="20.25" x14ac:dyDescent="0.3">
      <c r="K66" s="54"/>
      <c r="L66" s="54"/>
      <c r="M66" s="54"/>
    </row>
  </sheetData>
  <mergeCells count="16">
    <mergeCell ref="I5:I6"/>
    <mergeCell ref="J5:J6"/>
    <mergeCell ref="K5:M5"/>
    <mergeCell ref="I56:I57"/>
    <mergeCell ref="A64:D64"/>
    <mergeCell ref="H64:J64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3" type="noConversion"/>
  <printOptions horizontalCentered="1"/>
  <pageMargins left="0.23622047244094491" right="0.23622047244094491" top="0.31496062992125984" bottom="0.39370078740157483" header="0.31496062992125984" footer="0.31496062992125984"/>
  <pageSetup paperSize="9" scale="4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2021-05-20T00:57:39Z</dcterms:created>
  <dcterms:modified xsi:type="dcterms:W3CDTF">2021-05-20T00:58:07Z</dcterms:modified>
</cp:coreProperties>
</file>