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dcsc\Desktop\"/>
    </mc:Choice>
  </mc:AlternateContent>
  <bookViews>
    <workbookView xWindow="-105" yWindow="-105" windowWidth="23250" windowHeight="12570" activeTab="1"/>
  </bookViews>
  <sheets>
    <sheet name="20년 3차 추경 총괄표" sheetId="8" r:id="rId1"/>
    <sheet name="2021년 예산 총괄표" sheetId="11" r:id="rId2"/>
  </sheets>
  <externalReferences>
    <externalReference r:id="rId3"/>
  </externalReferences>
  <definedNames>
    <definedName name="_xlnm.Print_Titles" localSheetId="1">'2021년 예산 총괄표'!$4:$6</definedName>
    <definedName name="_xlnm.Print_Titles" localSheetId="0">'20년 3차 추경 총괄표'!$4:$6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9" i="11" l="1"/>
  <c r="F59" i="11"/>
  <c r="E59" i="11"/>
  <c r="M58" i="11"/>
  <c r="M57" i="11"/>
  <c r="M56" i="11"/>
  <c r="M55" i="11"/>
  <c r="M54" i="11"/>
  <c r="M53" i="11"/>
  <c r="M52" i="11"/>
  <c r="M51" i="11"/>
  <c r="K50" i="11"/>
  <c r="K59" i="11" s="1"/>
  <c r="M49" i="11"/>
  <c r="M48" i="11"/>
  <c r="M47" i="11"/>
  <c r="M46" i="11"/>
  <c r="M45" i="11"/>
  <c r="M44" i="11"/>
  <c r="M43" i="11"/>
  <c r="M42" i="11"/>
  <c r="M41" i="11"/>
  <c r="M40" i="11"/>
  <c r="M39" i="11"/>
  <c r="M38" i="11"/>
  <c r="M37" i="11"/>
  <c r="M36" i="11"/>
  <c r="M35" i="11"/>
  <c r="M34" i="11"/>
  <c r="M33" i="11"/>
  <c r="M32" i="11"/>
  <c r="M31" i="11"/>
  <c r="M30" i="11"/>
  <c r="M29" i="11"/>
  <c r="M28" i="11"/>
  <c r="M27" i="11"/>
  <c r="M26" i="11"/>
  <c r="M25" i="11"/>
  <c r="M24" i="11"/>
  <c r="M23" i="11"/>
  <c r="M22" i="11"/>
  <c r="M21" i="11"/>
  <c r="M20" i="11"/>
  <c r="M19" i="11"/>
  <c r="M18" i="11"/>
  <c r="M17" i="11"/>
  <c r="G17" i="11"/>
  <c r="M16" i="11"/>
  <c r="G16" i="11"/>
  <c r="M15" i="11"/>
  <c r="G15" i="11"/>
  <c r="M14" i="11"/>
  <c r="G14" i="11"/>
  <c r="M13" i="11"/>
  <c r="G13" i="11"/>
  <c r="M12" i="11"/>
  <c r="G12" i="11"/>
  <c r="M11" i="11"/>
  <c r="G11" i="11"/>
  <c r="M10" i="11"/>
  <c r="G10" i="11"/>
  <c r="M9" i="11"/>
  <c r="G9" i="11"/>
  <c r="M8" i="11"/>
  <c r="G8" i="11"/>
  <c r="G59" i="11" s="1"/>
  <c r="M7" i="11"/>
  <c r="G7" i="11"/>
  <c r="G58" i="8"/>
  <c r="G9" i="8"/>
  <c r="G10" i="8"/>
  <c r="G11" i="8"/>
  <c r="G12" i="8"/>
  <c r="G13" i="8"/>
  <c r="G14" i="8"/>
  <c r="G15" i="8"/>
  <c r="G16" i="8"/>
  <c r="G17" i="8"/>
  <c r="G8" i="8"/>
  <c r="G7" i="8"/>
  <c r="M9" i="8"/>
  <c r="M10" i="8"/>
  <c r="M11" i="8"/>
  <c r="M12" i="8"/>
  <c r="M13" i="8"/>
  <c r="M14" i="8"/>
  <c r="M15" i="8"/>
  <c r="M16" i="8"/>
  <c r="M17" i="8"/>
  <c r="M18" i="8"/>
  <c r="M19" i="8"/>
  <c r="M20" i="8"/>
  <c r="M21" i="8"/>
  <c r="M22" i="8"/>
  <c r="M23" i="8"/>
  <c r="M24" i="8"/>
  <c r="M25" i="8"/>
  <c r="M26" i="8"/>
  <c r="M27" i="8"/>
  <c r="M28" i="8"/>
  <c r="M29" i="8"/>
  <c r="M30" i="8"/>
  <c r="M31" i="8"/>
  <c r="M32" i="8"/>
  <c r="M33" i="8"/>
  <c r="M34" i="8"/>
  <c r="M35" i="8"/>
  <c r="M36" i="8"/>
  <c r="M37" i="8"/>
  <c r="M38" i="8"/>
  <c r="M39" i="8"/>
  <c r="M40" i="8"/>
  <c r="M41" i="8"/>
  <c r="M42" i="8"/>
  <c r="M43" i="8"/>
  <c r="M44" i="8"/>
  <c r="M45" i="8"/>
  <c r="M46" i="8"/>
  <c r="M47" i="8"/>
  <c r="M48" i="8"/>
  <c r="M49" i="8"/>
  <c r="M50" i="8"/>
  <c r="M51" i="8"/>
  <c r="M52" i="8"/>
  <c r="M53" i="8"/>
  <c r="M54" i="8"/>
  <c r="M55" i="8"/>
  <c r="M56" i="8"/>
  <c r="M57" i="8"/>
  <c r="M8" i="8"/>
  <c r="M7" i="8"/>
  <c r="M59" i="11" l="1"/>
  <c r="M50" i="11"/>
  <c r="K58" i="8"/>
  <c r="E58" i="8"/>
  <c r="F58" i="8" l="1"/>
  <c r="L58" i="8" l="1"/>
  <c r="M58" i="8"/>
</calcChain>
</file>

<file path=xl/sharedStrings.xml><?xml version="1.0" encoding="utf-8"?>
<sst xmlns="http://schemas.openxmlformats.org/spreadsheetml/2006/main" count="233" uniqueCount="94">
  <si>
    <t>관</t>
  </si>
  <si>
    <t>항</t>
  </si>
  <si>
    <t>목</t>
  </si>
  <si>
    <t>사업수입</t>
  </si>
  <si>
    <t>국고보조금</t>
  </si>
  <si>
    <t>보조금수입</t>
  </si>
  <si>
    <t>전입금</t>
  </si>
  <si>
    <t>이월금</t>
  </si>
  <si>
    <t>전년도이월금</t>
  </si>
  <si>
    <t>기타예금이자수입</t>
  </si>
  <si>
    <t>잡수입</t>
  </si>
  <si>
    <t>사무비</t>
  </si>
  <si>
    <t>인건비</t>
  </si>
  <si>
    <t>급여</t>
  </si>
  <si>
    <t>제수당</t>
  </si>
  <si>
    <t>퇴직금 및 퇴직적립금</t>
  </si>
  <si>
    <t>사회보험부담금</t>
  </si>
  <si>
    <t>기타후생경비</t>
  </si>
  <si>
    <t>업무추진비</t>
  </si>
  <si>
    <t>기관운영비</t>
  </si>
  <si>
    <t>회의비</t>
  </si>
  <si>
    <t>운영비</t>
  </si>
  <si>
    <t>여비</t>
  </si>
  <si>
    <t>수용비 및 수수료</t>
  </si>
  <si>
    <t>공공요금</t>
  </si>
  <si>
    <t>제세공과금</t>
  </si>
  <si>
    <t>사업비</t>
  </si>
  <si>
    <t>예비비 및 기타</t>
  </si>
  <si>
    <t>예비비</t>
  </si>
  <si>
    <t>반환금</t>
  </si>
  <si>
    <t>순번</t>
  </si>
  <si>
    <t>세입</t>
  </si>
  <si>
    <t>세출</t>
  </si>
  <si>
    <t>예산액</t>
  </si>
  <si>
    <t>증감액</t>
  </si>
  <si>
    <t>시도보조금</t>
  </si>
  <si>
    <t>시군구보조금</t>
  </si>
  <si>
    <t>법인전입금(후원금)</t>
  </si>
  <si>
    <t>전년도이월금(후원금)</t>
  </si>
  <si>
    <t>기타잡수입</t>
  </si>
  <si>
    <t>사업단 사업비</t>
  </si>
  <si>
    <t>전담인력 사업비</t>
  </si>
  <si>
    <t>사업단지원 사업비</t>
  </si>
  <si>
    <t>일반 사업비</t>
  </si>
  <si>
    <t>기타복지 사업비</t>
  </si>
  <si>
    <t>합계</t>
  </si>
  <si>
    <t>영도할매방아깨비사업단 사업비</t>
  </si>
  <si>
    <t>영도할매어울림사업단 사업비</t>
  </si>
  <si>
    <t>영도할매주차장관리사업단 사업비</t>
  </si>
  <si>
    <t>영도할매재활용사업단 사업비</t>
  </si>
  <si>
    <t>영도할매급식도우미사업단 사업비</t>
  </si>
  <si>
    <t>영도할매보육교사도우미사업단 사업비</t>
  </si>
  <si>
    <t>영도할매지킴이사업단 사업비</t>
  </si>
  <si>
    <t>영도할매두드림사업단 사업비</t>
  </si>
  <si>
    <t>영도할매공공시설봉사사업단 사업비</t>
  </si>
  <si>
    <t>영도할매싱싱가게사업단 사업비</t>
  </si>
  <si>
    <t>영도할매실버보금자리사업단 사업비</t>
  </si>
  <si>
    <t>시장진입형사업단지원 사업비</t>
  </si>
  <si>
    <t>기타사업단지원 사업비</t>
  </si>
  <si>
    <t>영도할매요리조리사업단 사업비</t>
  </si>
  <si>
    <t>영도할매스쿨존사업단 사업비</t>
  </si>
  <si>
    <t>영도할매맑은누리사업단 사업비</t>
  </si>
  <si>
    <t>영도할매옛이야기사업단 사업비</t>
  </si>
  <si>
    <t>(단위 : 원)</t>
    <phoneticPr fontId="2" type="noConversion"/>
  </si>
  <si>
    <t>기타운영비</t>
  </si>
  <si>
    <t>영도할매풀잎0℃카페사업단 사업비</t>
  </si>
  <si>
    <t>영도할매학교환경관리사업단 사업비</t>
  </si>
  <si>
    <t>영도할매지역아동센터봉사사업단 사업비</t>
  </si>
  <si>
    <t>영도할매기타시설지원사업단 사업비</t>
  </si>
  <si>
    <t>지역사회 사업비</t>
  </si>
  <si>
    <t>당초</t>
    <phoneticPr fontId="2" type="noConversion"/>
  </si>
  <si>
    <t>추경</t>
    <phoneticPr fontId="2" type="noConversion"/>
  </si>
  <si>
    <t>영도할매환경개선봉사사업단 사업비</t>
  </si>
  <si>
    <t>영도할매횡단보도관리사업단 사업비</t>
  </si>
  <si>
    <t>영도할매금비사업단 사업비</t>
  </si>
  <si>
    <t>영도할매지역공원클린사업단 사업비</t>
  </si>
  <si>
    <t>영도할매푸른바다사업단 사업비</t>
  </si>
  <si>
    <t>영도할매소방안전사업단 사업비</t>
  </si>
  <si>
    <t>영도할매노인시설지원사업단 사업비</t>
  </si>
  <si>
    <t>영도할매장애인시설지원사업단 사업비</t>
  </si>
  <si>
    <t>영도할매청소년시설지원사업단 사업비</t>
  </si>
  <si>
    <t>홍보 사업비</t>
  </si>
  <si>
    <t>불용품매각대</t>
  </si>
  <si>
    <t>영도할매시니어안심생활방역단 사업비</t>
  </si>
  <si>
    <t>후원금수입</t>
  </si>
  <si>
    <t>지정후원금</t>
  </si>
  <si>
    <t>차량비</t>
  </si>
  <si>
    <t>영도할매마을지킴이사업단 사업비</t>
  </si>
  <si>
    <t xml:space="preserve">     부산영도시니어클럽 2020년 3차 추가경정예산서</t>
    <phoneticPr fontId="2" type="noConversion"/>
  </si>
  <si>
    <t xml:space="preserve">     부산영도시니어클럽 2021년 예산서</t>
    <phoneticPr fontId="2" type="noConversion"/>
  </si>
  <si>
    <t>(단위 : 원)</t>
    <phoneticPr fontId="2" type="noConversion"/>
  </si>
  <si>
    <t>2020년</t>
    <phoneticPr fontId="2" type="noConversion"/>
  </si>
  <si>
    <t>2021년</t>
    <phoneticPr fontId="2" type="noConversion"/>
  </si>
  <si>
    <t>영도할매시니어컨설턴트사업단 사업비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</si>
</sst>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theme="1"/>
      <name val="굴림체"/>
      <family val="3"/>
      <charset val="129"/>
    </font>
    <font>
      <sz val="18"/>
      <name val="굴림체"/>
      <family val="3"/>
      <charset val="129"/>
    </font>
    <font>
      <b/>
      <sz val="25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8"/>
      <color theme="1"/>
      <name val="굴림체"/>
      <family val="3"/>
      <charset val="129"/>
    </font>
    <font>
      <sz val="18"/>
      <color rgb="FF000000"/>
      <name val="굴림체"/>
      <family val="3"/>
      <charset val="129"/>
    </font>
    <font>
      <b/>
      <sz val="11"/>
      <color theme="1"/>
      <name val="굴림체"/>
      <family val="3"/>
      <charset val="129"/>
    </font>
    <font>
      <b/>
      <sz val="18"/>
      <name val="굴림체"/>
      <family val="3"/>
      <charset val="129"/>
    </font>
    <font>
      <b/>
      <sz val="11"/>
      <name val="굴림체"/>
      <family val="3"/>
      <charset val="129"/>
    </font>
    <font>
      <sz val="20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medium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9">
    <xf numFmtId="0" fontId="0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/>
    <xf numFmtId="41" fontId="4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41" fontId="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5" fillId="2" borderId="0" xfId="0" applyFont="1" applyFill="1" applyAlignment="1">
      <alignment vertical="center" shrinkToFit="1"/>
    </xf>
    <xf numFmtId="0" fontId="8" fillId="2" borderId="0" xfId="0" applyFont="1" applyFill="1" applyAlignment="1">
      <alignment horizontal="center" vertical="center" shrinkToFit="1"/>
    </xf>
    <xf numFmtId="0" fontId="9" fillId="2" borderId="0" xfId="0" applyFont="1" applyFill="1" applyAlignment="1">
      <alignment vertical="center" shrinkToFit="1"/>
    </xf>
    <xf numFmtId="0" fontId="9" fillId="2" borderId="0" xfId="0" applyFont="1" applyFill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  <xf numFmtId="0" fontId="6" fillId="2" borderId="0" xfId="0" applyFont="1" applyFill="1" applyAlignment="1">
      <alignment vertical="center" shrinkToFit="1"/>
    </xf>
    <xf numFmtId="0" fontId="6" fillId="0" borderId="15" xfId="0" applyFont="1" applyFill="1" applyBorder="1" applyAlignment="1">
      <alignment horizontal="center" vertical="center" shrinkToFit="1"/>
    </xf>
    <xf numFmtId="0" fontId="11" fillId="2" borderId="0" xfId="0" applyFont="1" applyFill="1" applyAlignment="1">
      <alignment vertical="center" shrinkToFit="1"/>
    </xf>
    <xf numFmtId="0" fontId="10" fillId="2" borderId="1" xfId="0" applyFont="1" applyFill="1" applyBorder="1" applyAlignment="1">
      <alignment horizontal="left" vertical="center" shrinkToFit="1"/>
    </xf>
    <xf numFmtId="0" fontId="10" fillId="2" borderId="18" xfId="0" applyFont="1" applyFill="1" applyBorder="1" applyAlignment="1">
      <alignment horizontal="center" vertical="center" shrinkToFit="1"/>
    </xf>
    <xf numFmtId="0" fontId="10" fillId="2" borderId="19" xfId="0" applyFont="1" applyFill="1" applyBorder="1" applyAlignment="1">
      <alignment horizontal="center" vertical="center" shrinkToFit="1"/>
    </xf>
    <xf numFmtId="0" fontId="10" fillId="2" borderId="17" xfId="0" applyFont="1" applyFill="1" applyBorder="1" applyAlignment="1">
      <alignment horizontal="left" vertical="center" wrapText="1"/>
    </xf>
    <xf numFmtId="3" fontId="10" fillId="2" borderId="17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3" fontId="10" fillId="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right" vertical="center" wrapText="1"/>
    </xf>
    <xf numFmtId="0" fontId="9" fillId="2" borderId="15" xfId="0" applyFont="1" applyFill="1" applyBorder="1" applyAlignment="1">
      <alignment horizontal="center" vertical="center" shrinkToFit="1"/>
    </xf>
    <xf numFmtId="0" fontId="9" fillId="2" borderId="16" xfId="0" applyFont="1" applyFill="1" applyBorder="1" applyAlignment="1">
      <alignment horizontal="center" vertical="center" shrinkToFit="1"/>
    </xf>
    <xf numFmtId="0" fontId="13" fillId="2" borderId="0" xfId="0" applyFont="1" applyFill="1" applyAlignment="1">
      <alignment vertical="center" shrinkToFit="1"/>
    </xf>
    <xf numFmtId="3" fontId="12" fillId="2" borderId="23" xfId="0" applyNumberFormat="1" applyFont="1" applyFill="1" applyBorder="1" applyAlignment="1">
      <alignment horizontal="right" vertical="center" shrinkToFit="1"/>
    </xf>
    <xf numFmtId="0" fontId="10" fillId="0" borderId="1" xfId="0" applyFont="1" applyFill="1" applyBorder="1" applyAlignment="1">
      <alignment horizontal="left" vertical="center" wrapText="1"/>
    </xf>
    <xf numFmtId="3" fontId="10" fillId="2" borderId="1" xfId="0" applyNumberFormat="1" applyFont="1" applyFill="1" applyBorder="1" applyAlignment="1">
      <alignment horizontal="left" vertical="center" wrapText="1"/>
    </xf>
    <xf numFmtId="3" fontId="14" fillId="2" borderId="0" xfId="0" applyNumberFormat="1" applyFont="1" applyFill="1" applyAlignment="1">
      <alignment vertical="center" shrinkToFit="1"/>
    </xf>
    <xf numFmtId="3" fontId="10" fillId="0" borderId="17" xfId="0" applyNumberFormat="1" applyFont="1" applyFill="1" applyBorder="1" applyAlignment="1">
      <alignment horizontal="right" vertical="center" wrapText="1"/>
    </xf>
    <xf numFmtId="0" fontId="9" fillId="2" borderId="15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center" vertical="center" shrinkToFit="1"/>
    </xf>
    <xf numFmtId="0" fontId="12" fillId="2" borderId="20" xfId="0" applyFont="1" applyFill="1" applyBorder="1" applyAlignment="1">
      <alignment horizontal="center" vertical="center" shrinkToFit="1"/>
    </xf>
    <xf numFmtId="0" fontId="12" fillId="2" borderId="21" xfId="0" applyFont="1" applyFill="1" applyBorder="1" applyAlignment="1">
      <alignment horizontal="center" vertical="center" shrinkToFit="1"/>
    </xf>
    <xf numFmtId="0" fontId="12" fillId="2" borderId="22" xfId="0" applyFont="1" applyFill="1" applyBorder="1" applyAlignment="1">
      <alignment horizontal="center" vertical="center" shrinkToFit="1"/>
    </xf>
    <xf numFmtId="0" fontId="12" fillId="2" borderId="24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9" fillId="2" borderId="5" xfId="0" applyFont="1" applyFill="1" applyBorder="1" applyAlignment="1">
      <alignment horizontal="center" vertical="center" shrinkToFit="1"/>
    </xf>
    <xf numFmtId="0" fontId="9" fillId="2" borderId="13" xfId="0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shrinkToFit="1"/>
    </xf>
    <xf numFmtId="0" fontId="9" fillId="2" borderId="12" xfId="0" applyFont="1" applyFill="1" applyBorder="1" applyAlignment="1">
      <alignment horizontal="center" vertical="center" shrinkToFit="1"/>
    </xf>
    <xf numFmtId="0" fontId="9" fillId="2" borderId="14" xfId="0" applyFont="1" applyFill="1" applyBorder="1" applyAlignment="1">
      <alignment horizontal="center" vertical="center" shrinkToFit="1"/>
    </xf>
    <xf numFmtId="0" fontId="9" fillId="2" borderId="8" xfId="0" applyFont="1" applyFill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center" vertical="center" shrinkToFit="1"/>
    </xf>
    <xf numFmtId="0" fontId="9" fillId="2" borderId="10" xfId="0" applyFont="1" applyFill="1" applyBorder="1" applyAlignment="1">
      <alignment horizontal="center" vertical="center" shrinkToFit="1"/>
    </xf>
    <xf numFmtId="0" fontId="9" fillId="2" borderId="11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shrinkToFit="1"/>
    </xf>
    <xf numFmtId="0" fontId="9" fillId="2" borderId="15" xfId="0" applyFont="1" applyFill="1" applyBorder="1" applyAlignment="1">
      <alignment horizontal="center" vertical="center" shrinkToFit="1"/>
    </xf>
    <xf numFmtId="0" fontId="9" fillId="2" borderId="6" xfId="0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right" vertical="center" shrinkToFit="1"/>
    </xf>
    <xf numFmtId="3" fontId="10" fillId="2" borderId="25" xfId="0" applyNumberFormat="1" applyFont="1" applyFill="1" applyBorder="1" applyAlignment="1">
      <alignment horizontal="right" vertical="center" wrapText="1"/>
    </xf>
    <xf numFmtId="3" fontId="10" fillId="2" borderId="3" xfId="0" applyNumberFormat="1" applyFont="1" applyFill="1" applyBorder="1" applyAlignment="1">
      <alignment horizontal="left" vertical="center" wrapText="1"/>
    </xf>
    <xf numFmtId="41" fontId="10" fillId="2" borderId="3" xfId="8" applyFont="1" applyFill="1" applyBorder="1" applyAlignment="1">
      <alignment horizontal="left" vertical="center" wrapText="1"/>
    </xf>
    <xf numFmtId="3" fontId="12" fillId="2" borderId="26" xfId="0" applyNumberFormat="1" applyFont="1" applyFill="1" applyBorder="1" applyAlignment="1">
      <alignment horizontal="right" vertical="center" shrinkToFit="1"/>
    </xf>
  </cellXfs>
  <cellStyles count="9">
    <cellStyle name="쉼표 [0]" xfId="8" builtinId="6"/>
    <cellStyle name="쉼표 [0] 2" xfId="4"/>
    <cellStyle name="쉼표 [0] 3" xfId="2"/>
    <cellStyle name="표준" xfId="0" builtinId="0"/>
    <cellStyle name="표준 11" xfId="7"/>
    <cellStyle name="표준 2" xfId="3"/>
    <cellStyle name="표준 2 2" xfId="5"/>
    <cellStyle name="표준 3" xfId="6"/>
    <cellStyle name="표준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pc4%20data\2020%20&#52509;&#44292;\2020-(A)&#44277;&#53685;\&#50696;&#49328;&#49436;\2021&#45380;%20&#50696;&#49328;(&#50504;)%20-%20&#48373;&#49324;&#483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예산총칙"/>
      <sheetName val="예산변경사유서"/>
      <sheetName val="총괄표"/>
      <sheetName val="세입"/>
      <sheetName val="세출"/>
      <sheetName val="임직원보수일람표"/>
    </sheetNames>
    <sheetDataSet>
      <sheetData sheetId="0"/>
      <sheetData sheetId="1"/>
      <sheetData sheetId="2"/>
      <sheetData sheetId="3"/>
      <sheetData sheetId="4">
        <row r="48">
          <cell r="F48">
            <v>0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61"/>
  <sheetViews>
    <sheetView zoomScale="55" zoomScaleNormal="55" workbookViewId="0">
      <selection activeCell="L50" sqref="L50:L57"/>
    </sheetView>
  </sheetViews>
  <sheetFormatPr defaultColWidth="9" defaultRowHeight="13.5" x14ac:dyDescent="0.3"/>
  <cols>
    <col min="1" max="1" width="4.125" style="1" customWidth="1"/>
    <col min="2" max="3" width="17.5" style="5" bestFit="1" customWidth="1"/>
    <col min="4" max="4" width="34.125" style="5" bestFit="1" customWidth="1"/>
    <col min="5" max="6" width="24.5" style="1" bestFit="1" customWidth="1"/>
    <col min="7" max="7" width="20.875" style="1" bestFit="1" customWidth="1"/>
    <col min="8" max="8" width="25" style="5" customWidth="1"/>
    <col min="9" max="9" width="22.5" style="5" customWidth="1"/>
    <col min="10" max="10" width="58.75" style="5" customWidth="1"/>
    <col min="11" max="11" width="24.5" style="1" bestFit="1" customWidth="1"/>
    <col min="12" max="12" width="43.5" style="1" bestFit="1" customWidth="1"/>
    <col min="13" max="13" width="21" style="1" bestFit="1" customWidth="1"/>
    <col min="14" max="16384" width="9" style="1"/>
  </cols>
  <sheetData>
    <row r="1" spans="1:13" ht="32.25" x14ac:dyDescent="0.3">
      <c r="A1" s="35" t="s">
        <v>88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s="3" customFormat="1" ht="22.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49" t="s">
        <v>63</v>
      </c>
      <c r="M2" s="49"/>
    </row>
    <row r="3" spans="1:13" s="3" customFormat="1" ht="7.5" customHeight="1" thickBot="1" x14ac:dyDescent="0.35">
      <c r="B3" s="4"/>
      <c r="C3" s="4"/>
      <c r="D3" s="4"/>
      <c r="H3" s="4"/>
      <c r="I3" s="4"/>
      <c r="J3" s="4"/>
    </row>
    <row r="4" spans="1:13" s="3" customFormat="1" ht="30" customHeight="1" x14ac:dyDescent="0.3">
      <c r="A4" s="39" t="s">
        <v>30</v>
      </c>
      <c r="B4" s="42" t="s">
        <v>31</v>
      </c>
      <c r="C4" s="43"/>
      <c r="D4" s="43"/>
      <c r="E4" s="43"/>
      <c r="F4" s="43"/>
      <c r="G4" s="44"/>
      <c r="H4" s="42" t="s">
        <v>32</v>
      </c>
      <c r="I4" s="43"/>
      <c r="J4" s="43"/>
      <c r="K4" s="43"/>
      <c r="L4" s="43"/>
      <c r="M4" s="45"/>
    </row>
    <row r="5" spans="1:13" s="3" customFormat="1" ht="30" customHeight="1" x14ac:dyDescent="0.3">
      <c r="A5" s="40"/>
      <c r="B5" s="46" t="s">
        <v>0</v>
      </c>
      <c r="C5" s="46" t="s">
        <v>1</v>
      </c>
      <c r="D5" s="46" t="s">
        <v>2</v>
      </c>
      <c r="E5" s="36" t="s">
        <v>33</v>
      </c>
      <c r="F5" s="37"/>
      <c r="G5" s="48"/>
      <c r="H5" s="46" t="s">
        <v>0</v>
      </c>
      <c r="I5" s="46" t="s">
        <v>1</v>
      </c>
      <c r="J5" s="46" t="s">
        <v>2</v>
      </c>
      <c r="K5" s="36" t="s">
        <v>33</v>
      </c>
      <c r="L5" s="37"/>
      <c r="M5" s="38"/>
    </row>
    <row r="6" spans="1:13" s="3" customFormat="1" ht="30" customHeight="1" thickBot="1" x14ac:dyDescent="0.35">
      <c r="A6" s="41"/>
      <c r="B6" s="47"/>
      <c r="C6" s="47"/>
      <c r="D6" s="47"/>
      <c r="E6" s="7" t="s">
        <v>70</v>
      </c>
      <c r="F6" s="7" t="s">
        <v>71</v>
      </c>
      <c r="G6" s="18" t="s">
        <v>34</v>
      </c>
      <c r="H6" s="47"/>
      <c r="I6" s="47"/>
      <c r="J6" s="47"/>
      <c r="K6" s="7" t="s">
        <v>70</v>
      </c>
      <c r="L6" s="7" t="s">
        <v>71</v>
      </c>
      <c r="M6" s="19" t="s">
        <v>34</v>
      </c>
    </row>
    <row r="7" spans="1:13" s="3" customFormat="1" ht="30" customHeight="1" thickTop="1" x14ac:dyDescent="0.3">
      <c r="A7" s="10">
        <v>1</v>
      </c>
      <c r="B7" s="12" t="s">
        <v>3</v>
      </c>
      <c r="C7" s="12" t="s">
        <v>3</v>
      </c>
      <c r="D7" s="12" t="s">
        <v>3</v>
      </c>
      <c r="E7" s="13">
        <v>1222052000</v>
      </c>
      <c r="F7" s="13">
        <v>1048168976</v>
      </c>
      <c r="G7" s="13">
        <f>F7-E7</f>
        <v>-173883024</v>
      </c>
      <c r="H7" s="12" t="s">
        <v>11</v>
      </c>
      <c r="I7" s="12" t="s">
        <v>12</v>
      </c>
      <c r="J7" s="12" t="s">
        <v>13</v>
      </c>
      <c r="K7" s="13">
        <v>221651300</v>
      </c>
      <c r="L7" s="13">
        <v>224879740</v>
      </c>
      <c r="M7" s="13">
        <f>L7-K7</f>
        <v>3228440</v>
      </c>
    </row>
    <row r="8" spans="1:13" s="3" customFormat="1" ht="30" customHeight="1" x14ac:dyDescent="0.3">
      <c r="A8" s="11">
        <v>2</v>
      </c>
      <c r="B8" s="14" t="s">
        <v>5</v>
      </c>
      <c r="C8" s="14" t="s">
        <v>5</v>
      </c>
      <c r="D8" s="15" t="s">
        <v>4</v>
      </c>
      <c r="E8" s="16">
        <v>2610728000</v>
      </c>
      <c r="F8" s="16">
        <v>1964831500</v>
      </c>
      <c r="G8" s="16">
        <f>F8-E8</f>
        <v>-645896500</v>
      </c>
      <c r="H8" s="14" t="s">
        <v>11</v>
      </c>
      <c r="I8" s="14" t="s">
        <v>12</v>
      </c>
      <c r="J8" s="15" t="s">
        <v>14</v>
      </c>
      <c r="K8" s="13">
        <v>27072540</v>
      </c>
      <c r="L8" s="13">
        <v>26832540</v>
      </c>
      <c r="M8" s="13">
        <f>L8-K8</f>
        <v>-240000</v>
      </c>
    </row>
    <row r="9" spans="1:13" s="3" customFormat="1" ht="30" customHeight="1" x14ac:dyDescent="0.3">
      <c r="A9" s="11">
        <v>3</v>
      </c>
      <c r="B9" s="14"/>
      <c r="C9" s="14"/>
      <c r="D9" s="15" t="s">
        <v>35</v>
      </c>
      <c r="E9" s="16">
        <v>2996144000</v>
      </c>
      <c r="F9" s="16">
        <v>2282287500</v>
      </c>
      <c r="G9" s="16">
        <f t="shared" ref="G9:G17" si="0">F9-E9</f>
        <v>-713856500</v>
      </c>
      <c r="H9" s="14"/>
      <c r="I9" s="14"/>
      <c r="J9" s="15" t="s">
        <v>15</v>
      </c>
      <c r="K9" s="13">
        <v>21825000</v>
      </c>
      <c r="L9" s="13">
        <v>21953690</v>
      </c>
      <c r="M9" s="13">
        <f t="shared" ref="M9:M57" si="1">L9-K9</f>
        <v>128690</v>
      </c>
    </row>
    <row r="10" spans="1:13" s="3" customFormat="1" ht="30" customHeight="1" x14ac:dyDescent="0.3">
      <c r="A10" s="11">
        <v>4</v>
      </c>
      <c r="B10" s="15"/>
      <c r="C10" s="15"/>
      <c r="D10" s="15" t="s">
        <v>36</v>
      </c>
      <c r="E10" s="16">
        <v>122916000</v>
      </c>
      <c r="F10" s="16">
        <v>122916000</v>
      </c>
      <c r="G10" s="16">
        <f t="shared" si="0"/>
        <v>0</v>
      </c>
      <c r="H10" s="15"/>
      <c r="I10" s="15"/>
      <c r="J10" s="15" t="s">
        <v>16</v>
      </c>
      <c r="K10" s="13">
        <v>25501660</v>
      </c>
      <c r="L10" s="13">
        <v>24130890</v>
      </c>
      <c r="M10" s="13">
        <f t="shared" si="1"/>
        <v>-1370770</v>
      </c>
    </row>
    <row r="11" spans="1:13" s="3" customFormat="1" ht="30" customHeight="1" x14ac:dyDescent="0.3">
      <c r="A11" s="11">
        <v>5</v>
      </c>
      <c r="B11" s="15" t="s">
        <v>84</v>
      </c>
      <c r="C11" s="15" t="s">
        <v>84</v>
      </c>
      <c r="D11" s="15" t="s">
        <v>85</v>
      </c>
      <c r="E11" s="16">
        <v>60000000</v>
      </c>
      <c r="F11" s="16">
        <v>60000000</v>
      </c>
      <c r="G11" s="16">
        <f t="shared" si="0"/>
        <v>0</v>
      </c>
      <c r="H11" s="15" t="s">
        <v>11</v>
      </c>
      <c r="I11" s="15" t="s">
        <v>12</v>
      </c>
      <c r="J11" s="15" t="s">
        <v>17</v>
      </c>
      <c r="K11" s="13">
        <v>15950000</v>
      </c>
      <c r="L11" s="13">
        <v>16854590</v>
      </c>
      <c r="M11" s="13">
        <f t="shared" si="1"/>
        <v>904590</v>
      </c>
    </row>
    <row r="12" spans="1:13" s="3" customFormat="1" ht="30" customHeight="1" x14ac:dyDescent="0.3">
      <c r="A12" s="11">
        <v>6</v>
      </c>
      <c r="B12" s="15" t="s">
        <v>6</v>
      </c>
      <c r="C12" s="15" t="s">
        <v>6</v>
      </c>
      <c r="D12" s="15" t="s">
        <v>37</v>
      </c>
      <c r="E12" s="16">
        <v>5000000</v>
      </c>
      <c r="F12" s="16">
        <v>5000000</v>
      </c>
      <c r="G12" s="16">
        <f t="shared" si="0"/>
        <v>0</v>
      </c>
      <c r="H12" s="15" t="s">
        <v>11</v>
      </c>
      <c r="I12" s="15" t="s">
        <v>18</v>
      </c>
      <c r="J12" s="15" t="s">
        <v>19</v>
      </c>
      <c r="K12" s="13">
        <v>1940000</v>
      </c>
      <c r="L12" s="13">
        <v>120000</v>
      </c>
      <c r="M12" s="13">
        <f t="shared" si="1"/>
        <v>-1820000</v>
      </c>
    </row>
    <row r="13" spans="1:13" s="3" customFormat="1" ht="30" customHeight="1" x14ac:dyDescent="0.3">
      <c r="A13" s="11">
        <v>7</v>
      </c>
      <c r="B13" s="14" t="s">
        <v>7</v>
      </c>
      <c r="C13" s="14" t="s">
        <v>7</v>
      </c>
      <c r="D13" s="15" t="s">
        <v>8</v>
      </c>
      <c r="E13" s="16">
        <v>116424679</v>
      </c>
      <c r="F13" s="16">
        <v>116424679</v>
      </c>
      <c r="G13" s="16">
        <f t="shared" si="0"/>
        <v>0</v>
      </c>
      <c r="H13" s="14" t="s">
        <v>11</v>
      </c>
      <c r="I13" s="15" t="s">
        <v>18</v>
      </c>
      <c r="J13" s="15" t="s">
        <v>20</v>
      </c>
      <c r="K13" s="13">
        <v>120000</v>
      </c>
      <c r="L13" s="13">
        <v>500000</v>
      </c>
      <c r="M13" s="13">
        <f t="shared" si="1"/>
        <v>380000</v>
      </c>
    </row>
    <row r="14" spans="1:13" s="3" customFormat="1" ht="30" customHeight="1" x14ac:dyDescent="0.3">
      <c r="A14" s="11">
        <v>8</v>
      </c>
      <c r="B14" s="15"/>
      <c r="C14" s="15"/>
      <c r="D14" s="15" t="s">
        <v>38</v>
      </c>
      <c r="E14" s="16">
        <v>1427035</v>
      </c>
      <c r="F14" s="16">
        <v>1427035</v>
      </c>
      <c r="G14" s="16">
        <f t="shared" si="0"/>
        <v>0</v>
      </c>
      <c r="H14" s="15"/>
      <c r="I14" s="15" t="s">
        <v>21</v>
      </c>
      <c r="J14" s="15" t="s">
        <v>22</v>
      </c>
      <c r="K14" s="13">
        <v>1200000</v>
      </c>
      <c r="L14" s="13">
        <v>107470</v>
      </c>
      <c r="M14" s="13">
        <f t="shared" si="1"/>
        <v>-1092530</v>
      </c>
    </row>
    <row r="15" spans="1:13" s="3" customFormat="1" ht="30" customHeight="1" x14ac:dyDescent="0.3">
      <c r="A15" s="11">
        <v>9</v>
      </c>
      <c r="B15" s="14" t="s">
        <v>10</v>
      </c>
      <c r="C15" s="14" t="s">
        <v>10</v>
      </c>
      <c r="D15" s="15" t="s">
        <v>82</v>
      </c>
      <c r="E15" s="16">
        <v>25400</v>
      </c>
      <c r="F15" s="16">
        <v>25400</v>
      </c>
      <c r="G15" s="16">
        <f t="shared" si="0"/>
        <v>0</v>
      </c>
      <c r="H15" s="14" t="s">
        <v>11</v>
      </c>
      <c r="I15" s="14" t="s">
        <v>21</v>
      </c>
      <c r="J15" s="15" t="s">
        <v>23</v>
      </c>
      <c r="K15" s="13">
        <v>16430500</v>
      </c>
      <c r="L15" s="13">
        <v>15555348</v>
      </c>
      <c r="M15" s="13">
        <f t="shared" si="1"/>
        <v>-875152</v>
      </c>
    </row>
    <row r="16" spans="1:13" s="3" customFormat="1" ht="30" customHeight="1" x14ac:dyDescent="0.3">
      <c r="A16" s="11">
        <v>10</v>
      </c>
      <c r="B16" s="14"/>
      <c r="C16" s="14"/>
      <c r="D16" s="15" t="s">
        <v>9</v>
      </c>
      <c r="E16" s="16">
        <v>234325</v>
      </c>
      <c r="F16" s="16">
        <v>199610</v>
      </c>
      <c r="G16" s="16">
        <f t="shared" si="0"/>
        <v>-34715</v>
      </c>
      <c r="H16" s="14"/>
      <c r="I16" s="14"/>
      <c r="J16" s="15" t="s">
        <v>24</v>
      </c>
      <c r="K16" s="13">
        <v>5661000</v>
      </c>
      <c r="L16" s="13">
        <v>3132952</v>
      </c>
      <c r="M16" s="13">
        <f t="shared" si="1"/>
        <v>-2528048</v>
      </c>
    </row>
    <row r="17" spans="1:13" s="3" customFormat="1" ht="30" customHeight="1" x14ac:dyDescent="0.3">
      <c r="A17" s="11">
        <v>11</v>
      </c>
      <c r="B17" s="15"/>
      <c r="C17" s="15"/>
      <c r="D17" s="15" t="s">
        <v>39</v>
      </c>
      <c r="E17" s="16">
        <v>5736561</v>
      </c>
      <c r="F17" s="16">
        <v>12739300</v>
      </c>
      <c r="G17" s="16">
        <f t="shared" si="0"/>
        <v>7002739</v>
      </c>
      <c r="H17" s="15"/>
      <c r="I17" s="15"/>
      <c r="J17" s="15" t="s">
        <v>25</v>
      </c>
      <c r="K17" s="13">
        <v>4820000</v>
      </c>
      <c r="L17" s="13">
        <v>4649640</v>
      </c>
      <c r="M17" s="13">
        <f t="shared" si="1"/>
        <v>-170360</v>
      </c>
    </row>
    <row r="18" spans="1:13" s="3" customFormat="1" ht="30" customHeight="1" x14ac:dyDescent="0.3">
      <c r="A18" s="11">
        <v>12</v>
      </c>
      <c r="B18" s="14"/>
      <c r="C18" s="14"/>
      <c r="D18" s="15"/>
      <c r="E18" s="17">
        <v>0</v>
      </c>
      <c r="F18" s="17">
        <v>0</v>
      </c>
      <c r="G18" s="17">
        <v>0</v>
      </c>
      <c r="H18" s="14" t="s">
        <v>11</v>
      </c>
      <c r="I18" s="14" t="s">
        <v>21</v>
      </c>
      <c r="J18" s="15" t="s">
        <v>86</v>
      </c>
      <c r="K18" s="13">
        <v>550000</v>
      </c>
      <c r="L18" s="13">
        <v>250000</v>
      </c>
      <c r="M18" s="13">
        <f t="shared" si="1"/>
        <v>-300000</v>
      </c>
    </row>
    <row r="19" spans="1:13" s="3" customFormat="1" ht="30" customHeight="1" x14ac:dyDescent="0.3">
      <c r="A19" s="11">
        <v>13</v>
      </c>
      <c r="B19" s="14"/>
      <c r="C19" s="14"/>
      <c r="D19" s="23"/>
      <c r="E19" s="17">
        <v>0</v>
      </c>
      <c r="F19" s="17">
        <v>0</v>
      </c>
      <c r="G19" s="17">
        <v>0</v>
      </c>
      <c r="H19" s="15"/>
      <c r="I19" s="15"/>
      <c r="J19" s="15" t="s">
        <v>64</v>
      </c>
      <c r="K19" s="13">
        <v>400000</v>
      </c>
      <c r="L19" s="13">
        <v>1400000</v>
      </c>
      <c r="M19" s="13">
        <f t="shared" si="1"/>
        <v>1000000</v>
      </c>
    </row>
    <row r="20" spans="1:13" s="3" customFormat="1" ht="30" customHeight="1" x14ac:dyDescent="0.3">
      <c r="A20" s="11">
        <v>14</v>
      </c>
      <c r="B20" s="14"/>
      <c r="C20" s="14"/>
      <c r="D20" s="23"/>
      <c r="E20" s="17">
        <v>0</v>
      </c>
      <c r="F20" s="17">
        <v>0</v>
      </c>
      <c r="G20" s="17">
        <v>0</v>
      </c>
      <c r="H20" s="14" t="s">
        <v>26</v>
      </c>
      <c r="I20" s="14" t="s">
        <v>40</v>
      </c>
      <c r="J20" s="15" t="s">
        <v>46</v>
      </c>
      <c r="K20" s="13">
        <v>185642000</v>
      </c>
      <c r="L20" s="13">
        <v>195090121</v>
      </c>
      <c r="M20" s="13">
        <f t="shared" si="1"/>
        <v>9448121</v>
      </c>
    </row>
    <row r="21" spans="1:13" s="3" customFormat="1" ht="30" customHeight="1" x14ac:dyDescent="0.3">
      <c r="A21" s="11">
        <v>15</v>
      </c>
      <c r="B21" s="14"/>
      <c r="C21" s="14"/>
      <c r="D21" s="23"/>
      <c r="E21" s="17">
        <v>0</v>
      </c>
      <c r="F21" s="17">
        <v>0</v>
      </c>
      <c r="G21" s="17">
        <v>0</v>
      </c>
      <c r="H21" s="14"/>
      <c r="I21" s="14"/>
      <c r="J21" s="15" t="s">
        <v>47</v>
      </c>
      <c r="K21" s="13">
        <v>495702167</v>
      </c>
      <c r="L21" s="13">
        <v>516211166</v>
      </c>
      <c r="M21" s="13">
        <f t="shared" si="1"/>
        <v>20508999</v>
      </c>
    </row>
    <row r="22" spans="1:13" s="3" customFormat="1" ht="30" customHeight="1" x14ac:dyDescent="0.3">
      <c r="A22" s="11">
        <v>16</v>
      </c>
      <c r="B22" s="14"/>
      <c r="C22" s="14"/>
      <c r="D22" s="23"/>
      <c r="E22" s="17">
        <v>0</v>
      </c>
      <c r="F22" s="17">
        <v>0</v>
      </c>
      <c r="G22" s="17">
        <v>0</v>
      </c>
      <c r="H22" s="14"/>
      <c r="I22" s="14"/>
      <c r="J22" s="15" t="s">
        <v>48</v>
      </c>
      <c r="K22" s="13">
        <v>262670000</v>
      </c>
      <c r="L22" s="13">
        <v>266463192</v>
      </c>
      <c r="M22" s="13">
        <f t="shared" si="1"/>
        <v>3793192</v>
      </c>
    </row>
    <row r="23" spans="1:13" s="3" customFormat="1" ht="30" customHeight="1" x14ac:dyDescent="0.3">
      <c r="A23" s="11">
        <v>17</v>
      </c>
      <c r="B23" s="14"/>
      <c r="C23" s="14"/>
      <c r="D23" s="23"/>
      <c r="E23" s="17">
        <v>0</v>
      </c>
      <c r="F23" s="17">
        <v>0</v>
      </c>
      <c r="G23" s="17">
        <v>0</v>
      </c>
      <c r="H23" s="14"/>
      <c r="I23" s="14"/>
      <c r="J23" s="15" t="s">
        <v>59</v>
      </c>
      <c r="K23" s="13">
        <v>150885500</v>
      </c>
      <c r="L23" s="13">
        <v>103074460</v>
      </c>
      <c r="M23" s="13">
        <f t="shared" si="1"/>
        <v>-47811040</v>
      </c>
    </row>
    <row r="24" spans="1:13" s="3" customFormat="1" ht="30" customHeight="1" x14ac:dyDescent="0.3">
      <c r="A24" s="11">
        <v>18</v>
      </c>
      <c r="B24" s="14"/>
      <c r="C24" s="14"/>
      <c r="D24" s="23"/>
      <c r="E24" s="17">
        <v>0</v>
      </c>
      <c r="F24" s="17">
        <v>0</v>
      </c>
      <c r="G24" s="17">
        <v>0</v>
      </c>
      <c r="H24" s="14"/>
      <c r="I24" s="14"/>
      <c r="J24" s="15" t="s">
        <v>49</v>
      </c>
      <c r="K24" s="13">
        <v>153833000</v>
      </c>
      <c r="L24" s="13">
        <v>124504855</v>
      </c>
      <c r="M24" s="13">
        <f t="shared" si="1"/>
        <v>-29328145</v>
      </c>
    </row>
    <row r="25" spans="1:13" s="3" customFormat="1" ht="30" customHeight="1" x14ac:dyDescent="0.3">
      <c r="A25" s="11">
        <v>19</v>
      </c>
      <c r="B25" s="14"/>
      <c r="C25" s="14"/>
      <c r="D25" s="15"/>
      <c r="E25" s="17">
        <v>0</v>
      </c>
      <c r="F25" s="17">
        <v>0</v>
      </c>
      <c r="G25" s="17">
        <v>0</v>
      </c>
      <c r="H25" s="14"/>
      <c r="I25" s="14"/>
      <c r="J25" s="15" t="s">
        <v>50</v>
      </c>
      <c r="K25" s="13">
        <v>191143452</v>
      </c>
      <c r="L25" s="13">
        <v>109498110</v>
      </c>
      <c r="M25" s="13">
        <f t="shared" si="1"/>
        <v>-81645342</v>
      </c>
    </row>
    <row r="26" spans="1:13" s="3" customFormat="1" ht="30" customHeight="1" x14ac:dyDescent="0.3">
      <c r="A26" s="11">
        <v>20</v>
      </c>
      <c r="B26" s="14"/>
      <c r="C26" s="14"/>
      <c r="D26" s="15"/>
      <c r="E26" s="17">
        <v>0</v>
      </c>
      <c r="F26" s="17">
        <v>0</v>
      </c>
      <c r="G26" s="17">
        <v>0</v>
      </c>
      <c r="H26" s="14"/>
      <c r="I26" s="14"/>
      <c r="J26" s="15" t="s">
        <v>51</v>
      </c>
      <c r="K26" s="13">
        <v>304740000</v>
      </c>
      <c r="L26" s="13">
        <v>160187500</v>
      </c>
      <c r="M26" s="13">
        <f t="shared" si="1"/>
        <v>-144552500</v>
      </c>
    </row>
    <row r="27" spans="1:13" s="3" customFormat="1" ht="30" customHeight="1" x14ac:dyDescent="0.3">
      <c r="A27" s="11">
        <v>21</v>
      </c>
      <c r="B27" s="14"/>
      <c r="C27" s="14"/>
      <c r="D27" s="15"/>
      <c r="E27" s="17">
        <v>0</v>
      </c>
      <c r="F27" s="17">
        <v>0</v>
      </c>
      <c r="G27" s="17">
        <v>0</v>
      </c>
      <c r="H27" s="14"/>
      <c r="I27" s="14"/>
      <c r="J27" s="15" t="s">
        <v>41</v>
      </c>
      <c r="K27" s="13">
        <v>288600000</v>
      </c>
      <c r="L27" s="13">
        <v>285421170</v>
      </c>
      <c r="M27" s="13">
        <f t="shared" si="1"/>
        <v>-3178830</v>
      </c>
    </row>
    <row r="28" spans="1:13" s="3" customFormat="1" ht="30" customHeight="1" x14ac:dyDescent="0.3">
      <c r="A28" s="11">
        <v>22</v>
      </c>
      <c r="B28" s="14"/>
      <c r="C28" s="14"/>
      <c r="D28" s="15"/>
      <c r="E28" s="17">
        <v>0</v>
      </c>
      <c r="F28" s="17">
        <v>0</v>
      </c>
      <c r="G28" s="17">
        <v>0</v>
      </c>
      <c r="H28" s="14"/>
      <c r="I28" s="14"/>
      <c r="J28" s="15" t="s">
        <v>52</v>
      </c>
      <c r="K28" s="13">
        <v>223320000</v>
      </c>
      <c r="L28" s="13">
        <v>81912668</v>
      </c>
      <c r="M28" s="13">
        <f t="shared" si="1"/>
        <v>-141407332</v>
      </c>
    </row>
    <row r="29" spans="1:13" s="3" customFormat="1" ht="30" customHeight="1" x14ac:dyDescent="0.3">
      <c r="A29" s="11">
        <v>23</v>
      </c>
      <c r="B29" s="14"/>
      <c r="C29" s="14"/>
      <c r="D29" s="15"/>
      <c r="E29" s="17">
        <v>0</v>
      </c>
      <c r="F29" s="17">
        <v>0</v>
      </c>
      <c r="G29" s="17">
        <v>0</v>
      </c>
      <c r="H29" s="14"/>
      <c r="I29" s="14"/>
      <c r="J29" s="15" t="s">
        <v>53</v>
      </c>
      <c r="K29" s="13">
        <v>4221809</v>
      </c>
      <c r="L29" s="13">
        <v>4221809</v>
      </c>
      <c r="M29" s="13">
        <f t="shared" si="1"/>
        <v>0</v>
      </c>
    </row>
    <row r="30" spans="1:13" s="3" customFormat="1" ht="30" customHeight="1" x14ac:dyDescent="0.3">
      <c r="A30" s="11">
        <v>24</v>
      </c>
      <c r="B30" s="14"/>
      <c r="C30" s="14"/>
      <c r="D30" s="15"/>
      <c r="E30" s="17">
        <v>0</v>
      </c>
      <c r="F30" s="17">
        <v>0</v>
      </c>
      <c r="G30" s="17">
        <v>0</v>
      </c>
      <c r="H30" s="14"/>
      <c r="I30" s="14"/>
      <c r="J30" s="15" t="s">
        <v>54</v>
      </c>
      <c r="K30" s="13">
        <v>379232000</v>
      </c>
      <c r="L30" s="13">
        <v>342492000</v>
      </c>
      <c r="M30" s="13">
        <f t="shared" si="1"/>
        <v>-36740000</v>
      </c>
    </row>
    <row r="31" spans="1:13" s="3" customFormat="1" ht="30" customHeight="1" x14ac:dyDescent="0.3">
      <c r="A31" s="11">
        <v>25</v>
      </c>
      <c r="B31" s="14"/>
      <c r="C31" s="14"/>
      <c r="D31" s="15"/>
      <c r="E31" s="17">
        <v>0</v>
      </c>
      <c r="F31" s="17">
        <v>0</v>
      </c>
      <c r="G31" s="17">
        <v>0</v>
      </c>
      <c r="H31" s="14"/>
      <c r="I31" s="14"/>
      <c r="J31" s="15" t="s">
        <v>55</v>
      </c>
      <c r="K31" s="13">
        <v>118942000</v>
      </c>
      <c r="L31" s="13">
        <v>95085106</v>
      </c>
      <c r="M31" s="13">
        <f t="shared" si="1"/>
        <v>-23856894</v>
      </c>
    </row>
    <row r="32" spans="1:13" s="3" customFormat="1" ht="30" customHeight="1" x14ac:dyDescent="0.3">
      <c r="A32" s="11">
        <v>26</v>
      </c>
      <c r="B32" s="14"/>
      <c r="C32" s="14"/>
      <c r="D32" s="15"/>
      <c r="E32" s="17">
        <v>0</v>
      </c>
      <c r="F32" s="17">
        <v>0</v>
      </c>
      <c r="G32" s="17">
        <v>0</v>
      </c>
      <c r="H32" s="14"/>
      <c r="I32" s="14"/>
      <c r="J32" s="15" t="s">
        <v>56</v>
      </c>
      <c r="K32" s="13">
        <v>73900000</v>
      </c>
      <c r="L32" s="13">
        <v>73900003</v>
      </c>
      <c r="M32" s="13">
        <f t="shared" si="1"/>
        <v>3</v>
      </c>
    </row>
    <row r="33" spans="1:13" s="3" customFormat="1" ht="30" customHeight="1" x14ac:dyDescent="0.3">
      <c r="A33" s="11">
        <v>27</v>
      </c>
      <c r="B33" s="14"/>
      <c r="C33" s="14"/>
      <c r="D33" s="15"/>
      <c r="E33" s="17">
        <v>0</v>
      </c>
      <c r="F33" s="17">
        <v>0</v>
      </c>
      <c r="G33" s="17">
        <v>0</v>
      </c>
      <c r="H33" s="14"/>
      <c r="I33" s="14"/>
      <c r="J33" s="15" t="s">
        <v>60</v>
      </c>
      <c r="K33" s="13">
        <v>157127100</v>
      </c>
      <c r="L33" s="13">
        <v>109208538</v>
      </c>
      <c r="M33" s="13">
        <f t="shared" si="1"/>
        <v>-47918562</v>
      </c>
    </row>
    <row r="34" spans="1:13" s="3" customFormat="1" ht="30" customHeight="1" x14ac:dyDescent="0.3">
      <c r="A34" s="11">
        <v>28</v>
      </c>
      <c r="B34" s="14"/>
      <c r="C34" s="14"/>
      <c r="D34" s="23"/>
      <c r="E34" s="17">
        <v>0</v>
      </c>
      <c r="F34" s="17">
        <v>0</v>
      </c>
      <c r="G34" s="17">
        <v>0</v>
      </c>
      <c r="H34" s="14"/>
      <c r="I34" s="14"/>
      <c r="J34" s="15" t="s">
        <v>61</v>
      </c>
      <c r="K34" s="13">
        <v>338600000</v>
      </c>
      <c r="L34" s="25">
        <v>284456900</v>
      </c>
      <c r="M34" s="13">
        <f t="shared" si="1"/>
        <v>-54143100</v>
      </c>
    </row>
    <row r="35" spans="1:13" s="3" customFormat="1" ht="30" customHeight="1" x14ac:dyDescent="0.3">
      <c r="A35" s="11">
        <v>29</v>
      </c>
      <c r="B35" s="14"/>
      <c r="C35" s="14"/>
      <c r="D35" s="15"/>
      <c r="E35" s="17">
        <v>0</v>
      </c>
      <c r="F35" s="17">
        <v>0</v>
      </c>
      <c r="G35" s="17">
        <v>0</v>
      </c>
      <c r="H35" s="14"/>
      <c r="I35" s="14"/>
      <c r="J35" s="15" t="s">
        <v>62</v>
      </c>
      <c r="K35" s="13">
        <v>46960000</v>
      </c>
      <c r="L35" s="13">
        <v>21500007</v>
      </c>
      <c r="M35" s="13">
        <f t="shared" si="1"/>
        <v>-25459993</v>
      </c>
    </row>
    <row r="36" spans="1:13" s="3" customFormat="1" ht="30" customHeight="1" x14ac:dyDescent="0.3">
      <c r="A36" s="11">
        <v>30</v>
      </c>
      <c r="B36" s="14"/>
      <c r="C36" s="14"/>
      <c r="D36" s="15"/>
      <c r="E36" s="17">
        <v>0</v>
      </c>
      <c r="F36" s="17">
        <v>0</v>
      </c>
      <c r="G36" s="17">
        <v>0</v>
      </c>
      <c r="H36" s="14"/>
      <c r="I36" s="14"/>
      <c r="J36" s="15" t="s">
        <v>65</v>
      </c>
      <c r="K36" s="13">
        <v>64370600</v>
      </c>
      <c r="L36" s="13">
        <v>44945358</v>
      </c>
      <c r="M36" s="13">
        <f t="shared" si="1"/>
        <v>-19425242</v>
      </c>
    </row>
    <row r="37" spans="1:13" s="3" customFormat="1" ht="30" customHeight="1" x14ac:dyDescent="0.3">
      <c r="A37" s="11">
        <v>31</v>
      </c>
      <c r="B37" s="14"/>
      <c r="C37" s="14"/>
      <c r="D37" s="15"/>
      <c r="E37" s="17">
        <v>0</v>
      </c>
      <c r="F37" s="17">
        <v>0</v>
      </c>
      <c r="G37" s="17">
        <v>0</v>
      </c>
      <c r="H37" s="14"/>
      <c r="I37" s="14"/>
      <c r="J37" s="15" t="s">
        <v>66</v>
      </c>
      <c r="K37" s="13">
        <v>406320000</v>
      </c>
      <c r="L37" s="13">
        <v>305445000</v>
      </c>
      <c r="M37" s="13">
        <f t="shared" si="1"/>
        <v>-100875000</v>
      </c>
    </row>
    <row r="38" spans="1:13" s="3" customFormat="1" ht="30" customHeight="1" x14ac:dyDescent="0.3">
      <c r="A38" s="11">
        <v>32</v>
      </c>
      <c r="B38" s="14"/>
      <c r="C38" s="14"/>
      <c r="D38" s="15"/>
      <c r="E38" s="17">
        <v>0</v>
      </c>
      <c r="F38" s="17">
        <v>0</v>
      </c>
      <c r="G38" s="17">
        <v>0</v>
      </c>
      <c r="H38" s="14"/>
      <c r="I38" s="14"/>
      <c r="J38" s="9" t="s">
        <v>67</v>
      </c>
      <c r="K38" s="13">
        <v>244497000</v>
      </c>
      <c r="L38" s="13">
        <v>127404009</v>
      </c>
      <c r="M38" s="13">
        <f t="shared" si="1"/>
        <v>-117092991</v>
      </c>
    </row>
    <row r="39" spans="1:13" s="3" customFormat="1" ht="30" customHeight="1" x14ac:dyDescent="0.3">
      <c r="A39" s="11">
        <v>33</v>
      </c>
      <c r="B39" s="14"/>
      <c r="C39" s="14"/>
      <c r="D39" s="15"/>
      <c r="E39" s="17">
        <v>0</v>
      </c>
      <c r="F39" s="17">
        <v>0</v>
      </c>
      <c r="G39" s="17">
        <v>0</v>
      </c>
      <c r="H39" s="14"/>
      <c r="I39" s="14"/>
      <c r="J39" s="15" t="s">
        <v>68</v>
      </c>
      <c r="K39" s="13">
        <v>173514000</v>
      </c>
      <c r="L39" s="13">
        <v>23035000</v>
      </c>
      <c r="M39" s="13">
        <f t="shared" si="1"/>
        <v>-150479000</v>
      </c>
    </row>
    <row r="40" spans="1:13" s="3" customFormat="1" ht="30" customHeight="1" x14ac:dyDescent="0.3">
      <c r="A40" s="11">
        <v>34</v>
      </c>
      <c r="B40" s="14"/>
      <c r="C40" s="14"/>
      <c r="D40" s="15"/>
      <c r="E40" s="17">
        <v>0</v>
      </c>
      <c r="F40" s="17">
        <v>0</v>
      </c>
      <c r="G40" s="17">
        <v>0</v>
      </c>
      <c r="H40" s="14"/>
      <c r="I40" s="14"/>
      <c r="J40" s="15" t="s">
        <v>72</v>
      </c>
      <c r="K40" s="13">
        <v>440180000</v>
      </c>
      <c r="L40" s="13">
        <v>302135700</v>
      </c>
      <c r="M40" s="13">
        <f t="shared" si="1"/>
        <v>-138044300</v>
      </c>
    </row>
    <row r="41" spans="1:13" s="3" customFormat="1" ht="30" customHeight="1" x14ac:dyDescent="0.3">
      <c r="A41" s="11">
        <v>35</v>
      </c>
      <c r="B41" s="14"/>
      <c r="C41" s="14"/>
      <c r="D41" s="15"/>
      <c r="E41" s="17">
        <v>0</v>
      </c>
      <c r="F41" s="17">
        <v>0</v>
      </c>
      <c r="G41" s="17">
        <v>0</v>
      </c>
      <c r="H41" s="14"/>
      <c r="I41" s="14"/>
      <c r="J41" s="15" t="s">
        <v>73</v>
      </c>
      <c r="K41" s="13">
        <v>541760000</v>
      </c>
      <c r="L41" s="13">
        <v>436681400</v>
      </c>
      <c r="M41" s="13">
        <f t="shared" si="1"/>
        <v>-105078600</v>
      </c>
    </row>
    <row r="42" spans="1:13" s="3" customFormat="1" ht="30" customHeight="1" x14ac:dyDescent="0.3">
      <c r="A42" s="11">
        <v>36</v>
      </c>
      <c r="B42" s="14"/>
      <c r="C42" s="14"/>
      <c r="D42" s="23"/>
      <c r="E42" s="16">
        <v>0</v>
      </c>
      <c r="F42" s="17">
        <v>0</v>
      </c>
      <c r="G42" s="17">
        <v>0</v>
      </c>
      <c r="H42" s="14"/>
      <c r="I42" s="14"/>
      <c r="J42" s="15" t="s">
        <v>74</v>
      </c>
      <c r="K42" s="13">
        <v>93410000</v>
      </c>
      <c r="L42" s="13">
        <v>77655000</v>
      </c>
      <c r="M42" s="13">
        <f t="shared" si="1"/>
        <v>-15755000</v>
      </c>
    </row>
    <row r="43" spans="1:13" s="6" customFormat="1" ht="30" customHeight="1" x14ac:dyDescent="0.3">
      <c r="A43" s="11">
        <v>37</v>
      </c>
      <c r="B43" s="14"/>
      <c r="C43" s="14"/>
      <c r="D43" s="15"/>
      <c r="E43" s="17">
        <v>0</v>
      </c>
      <c r="F43" s="17">
        <v>0</v>
      </c>
      <c r="G43" s="17">
        <v>0</v>
      </c>
      <c r="H43" s="14"/>
      <c r="I43" s="14"/>
      <c r="J43" s="15" t="s">
        <v>75</v>
      </c>
      <c r="K43" s="13">
        <v>291196000</v>
      </c>
      <c r="L43" s="13">
        <v>258563000</v>
      </c>
      <c r="M43" s="13">
        <f t="shared" si="1"/>
        <v>-32633000</v>
      </c>
    </row>
    <row r="44" spans="1:13" ht="30" customHeight="1" x14ac:dyDescent="0.3">
      <c r="A44" s="11">
        <v>38</v>
      </c>
      <c r="B44" s="14"/>
      <c r="C44" s="14"/>
      <c r="D44" s="15"/>
      <c r="E44" s="17">
        <v>0</v>
      </c>
      <c r="F44" s="17">
        <v>0</v>
      </c>
      <c r="G44" s="17">
        <v>0</v>
      </c>
      <c r="H44" s="14"/>
      <c r="I44" s="14"/>
      <c r="J44" s="15" t="s">
        <v>76</v>
      </c>
      <c r="K44" s="13">
        <v>270880000</v>
      </c>
      <c r="L44" s="13">
        <v>235425000</v>
      </c>
      <c r="M44" s="13">
        <f t="shared" si="1"/>
        <v>-35455000</v>
      </c>
    </row>
    <row r="45" spans="1:13" ht="30" customHeight="1" x14ac:dyDescent="0.3">
      <c r="A45" s="11">
        <v>39</v>
      </c>
      <c r="B45" s="14"/>
      <c r="C45" s="14"/>
      <c r="D45" s="15"/>
      <c r="E45" s="17">
        <v>0</v>
      </c>
      <c r="F45" s="17">
        <v>0</v>
      </c>
      <c r="G45" s="17">
        <v>0</v>
      </c>
      <c r="H45" s="14"/>
      <c r="I45" s="14"/>
      <c r="J45" s="15" t="s">
        <v>77</v>
      </c>
      <c r="K45" s="13">
        <v>78870000</v>
      </c>
      <c r="L45" s="13">
        <v>39419000</v>
      </c>
      <c r="M45" s="13">
        <f t="shared" si="1"/>
        <v>-39451000</v>
      </c>
    </row>
    <row r="46" spans="1:13" ht="30" customHeight="1" x14ac:dyDescent="0.3">
      <c r="A46" s="11">
        <v>40</v>
      </c>
      <c r="B46" s="14"/>
      <c r="C46" s="14"/>
      <c r="D46" s="15"/>
      <c r="E46" s="17">
        <v>0</v>
      </c>
      <c r="F46" s="17">
        <v>0</v>
      </c>
      <c r="G46" s="17">
        <v>0</v>
      </c>
      <c r="H46" s="14"/>
      <c r="I46" s="14"/>
      <c r="J46" s="15" t="s">
        <v>78</v>
      </c>
      <c r="K46" s="13">
        <v>197175000</v>
      </c>
      <c r="L46" s="13">
        <v>1116000</v>
      </c>
      <c r="M46" s="13">
        <f t="shared" si="1"/>
        <v>-196059000</v>
      </c>
    </row>
    <row r="47" spans="1:13" ht="30" customHeight="1" x14ac:dyDescent="0.3">
      <c r="A47" s="11">
        <v>41</v>
      </c>
      <c r="B47" s="14"/>
      <c r="C47" s="14"/>
      <c r="D47" s="15"/>
      <c r="E47" s="17">
        <v>0</v>
      </c>
      <c r="F47" s="17">
        <v>0</v>
      </c>
      <c r="G47" s="17">
        <v>0</v>
      </c>
      <c r="H47" s="14"/>
      <c r="I47" s="14"/>
      <c r="J47" s="15" t="s">
        <v>79</v>
      </c>
      <c r="K47" s="13">
        <v>63096000</v>
      </c>
      <c r="L47" s="13">
        <v>28210000</v>
      </c>
      <c r="M47" s="13">
        <f t="shared" si="1"/>
        <v>-34886000</v>
      </c>
    </row>
    <row r="48" spans="1:13" ht="30" customHeight="1" x14ac:dyDescent="0.3">
      <c r="A48" s="11">
        <v>42</v>
      </c>
      <c r="B48" s="14"/>
      <c r="C48" s="14"/>
      <c r="D48" s="15"/>
      <c r="E48" s="17">
        <v>0</v>
      </c>
      <c r="F48" s="17">
        <v>0</v>
      </c>
      <c r="G48" s="17">
        <v>0</v>
      </c>
      <c r="H48" s="14"/>
      <c r="I48" s="14"/>
      <c r="J48" s="15" t="s">
        <v>80</v>
      </c>
      <c r="K48" s="13">
        <v>63096000</v>
      </c>
      <c r="L48" s="13">
        <v>22295500</v>
      </c>
      <c r="M48" s="13">
        <f t="shared" si="1"/>
        <v>-40800500</v>
      </c>
    </row>
    <row r="49" spans="1:13" ht="30" customHeight="1" x14ac:dyDescent="0.3">
      <c r="A49" s="11">
        <v>43</v>
      </c>
      <c r="B49" s="14"/>
      <c r="C49" s="14"/>
      <c r="D49" s="15"/>
      <c r="E49" s="17">
        <v>0</v>
      </c>
      <c r="F49" s="17">
        <v>0</v>
      </c>
      <c r="G49" s="17">
        <v>0</v>
      </c>
      <c r="H49" s="14"/>
      <c r="I49" s="14"/>
      <c r="J49" s="15" t="s">
        <v>83</v>
      </c>
      <c r="K49" s="13">
        <v>78870000</v>
      </c>
      <c r="L49" s="13">
        <v>40250000</v>
      </c>
      <c r="M49" s="13">
        <f t="shared" si="1"/>
        <v>-38620000</v>
      </c>
    </row>
    <row r="50" spans="1:13" ht="30" customHeight="1" x14ac:dyDescent="0.3">
      <c r="A50" s="11">
        <v>44</v>
      </c>
      <c r="B50" s="14"/>
      <c r="C50" s="14"/>
      <c r="D50" s="15"/>
      <c r="E50" s="17">
        <v>0</v>
      </c>
      <c r="F50" s="17">
        <v>0</v>
      </c>
      <c r="G50" s="17">
        <v>0</v>
      </c>
      <c r="H50" s="14"/>
      <c r="I50" s="15"/>
      <c r="J50" s="15" t="s">
        <v>87</v>
      </c>
      <c r="K50" s="13">
        <v>277740000</v>
      </c>
      <c r="L50" s="13">
        <v>154680500</v>
      </c>
      <c r="M50" s="13">
        <f t="shared" si="1"/>
        <v>-123059500</v>
      </c>
    </row>
    <row r="51" spans="1:13" ht="30" customHeight="1" x14ac:dyDescent="0.3">
      <c r="A51" s="11">
        <v>45</v>
      </c>
      <c r="B51" s="14"/>
      <c r="C51" s="14"/>
      <c r="D51" s="15"/>
      <c r="E51" s="17">
        <v>0</v>
      </c>
      <c r="F51" s="17">
        <v>0</v>
      </c>
      <c r="G51" s="17">
        <v>0</v>
      </c>
      <c r="H51" s="14"/>
      <c r="I51" s="33" t="s">
        <v>42</v>
      </c>
      <c r="J51" s="15" t="s">
        <v>57</v>
      </c>
      <c r="K51" s="13">
        <v>15000000</v>
      </c>
      <c r="L51" s="13">
        <v>14400170</v>
      </c>
      <c r="M51" s="13">
        <f t="shared" si="1"/>
        <v>-599830</v>
      </c>
    </row>
    <row r="52" spans="1:13" ht="30" customHeight="1" x14ac:dyDescent="0.3">
      <c r="A52" s="11">
        <v>46</v>
      </c>
      <c r="B52" s="14"/>
      <c r="C52" s="14"/>
      <c r="D52" s="15"/>
      <c r="E52" s="17">
        <v>0</v>
      </c>
      <c r="F52" s="17">
        <v>0</v>
      </c>
      <c r="G52" s="17">
        <v>0</v>
      </c>
      <c r="H52" s="14"/>
      <c r="I52" s="34"/>
      <c r="J52" s="15" t="s">
        <v>58</v>
      </c>
      <c r="K52" s="13">
        <v>4400000</v>
      </c>
      <c r="L52" s="13">
        <v>58</v>
      </c>
      <c r="M52" s="13">
        <f t="shared" si="1"/>
        <v>-4399942</v>
      </c>
    </row>
    <row r="53" spans="1:13" ht="30" customHeight="1" x14ac:dyDescent="0.3">
      <c r="A53" s="11">
        <v>47</v>
      </c>
      <c r="B53" s="14"/>
      <c r="C53" s="14"/>
      <c r="D53" s="15"/>
      <c r="E53" s="17">
        <v>0</v>
      </c>
      <c r="F53" s="17">
        <v>0</v>
      </c>
      <c r="G53" s="17">
        <v>0</v>
      </c>
      <c r="H53" s="14"/>
      <c r="I53" s="14" t="s">
        <v>43</v>
      </c>
      <c r="J53" s="15" t="s">
        <v>44</v>
      </c>
      <c r="K53" s="13">
        <v>700000</v>
      </c>
      <c r="L53" s="13">
        <v>168000</v>
      </c>
      <c r="M53" s="13">
        <f t="shared" si="1"/>
        <v>-532000</v>
      </c>
    </row>
    <row r="54" spans="1:13" ht="30" customHeight="1" x14ac:dyDescent="0.3">
      <c r="A54" s="11">
        <v>48</v>
      </c>
      <c r="B54" s="14"/>
      <c r="C54" s="14"/>
      <c r="D54" s="15"/>
      <c r="E54" s="17">
        <v>0</v>
      </c>
      <c r="F54" s="17">
        <v>0</v>
      </c>
      <c r="G54" s="17">
        <v>0</v>
      </c>
      <c r="H54" s="14"/>
      <c r="I54" s="14"/>
      <c r="J54" s="15" t="s">
        <v>81</v>
      </c>
      <c r="K54" s="13">
        <v>3000000</v>
      </c>
      <c r="L54" s="13">
        <v>3000000</v>
      </c>
      <c r="M54" s="13">
        <f t="shared" si="1"/>
        <v>0</v>
      </c>
    </row>
    <row r="55" spans="1:13" ht="30" customHeight="1" x14ac:dyDescent="0.3">
      <c r="A55" s="11">
        <v>49</v>
      </c>
      <c r="B55" s="14"/>
      <c r="C55" s="14"/>
      <c r="D55" s="23"/>
      <c r="E55" s="17">
        <v>0</v>
      </c>
      <c r="F55" s="17">
        <v>0</v>
      </c>
      <c r="G55" s="17">
        <v>0</v>
      </c>
      <c r="H55" s="15"/>
      <c r="I55" s="15"/>
      <c r="J55" s="15" t="s">
        <v>69</v>
      </c>
      <c r="K55" s="13">
        <v>200000</v>
      </c>
      <c r="L55" s="13">
        <v>0</v>
      </c>
      <c r="M55" s="13">
        <f t="shared" si="1"/>
        <v>-200000</v>
      </c>
    </row>
    <row r="56" spans="1:13" s="8" customFormat="1" ht="30" customHeight="1" x14ac:dyDescent="0.3">
      <c r="A56" s="11">
        <v>50</v>
      </c>
      <c r="B56" s="14"/>
      <c r="C56" s="14"/>
      <c r="D56" s="23"/>
      <c r="E56" s="17">
        <v>0</v>
      </c>
      <c r="F56" s="17">
        <v>0</v>
      </c>
      <c r="G56" s="17">
        <v>0</v>
      </c>
      <c r="H56" s="14" t="s">
        <v>27</v>
      </c>
      <c r="I56" s="33" t="s">
        <v>27</v>
      </c>
      <c r="J56" s="15" t="s">
        <v>28</v>
      </c>
      <c r="K56" s="13">
        <v>94583404</v>
      </c>
      <c r="L56" s="13">
        <v>367520656</v>
      </c>
      <c r="M56" s="13">
        <f t="shared" si="1"/>
        <v>272937252</v>
      </c>
    </row>
    <row r="57" spans="1:13" ht="30" customHeight="1" x14ac:dyDescent="0.3">
      <c r="A57" s="11">
        <v>51</v>
      </c>
      <c r="B57" s="15"/>
      <c r="C57" s="15"/>
      <c r="D57" s="15"/>
      <c r="E57" s="17">
        <v>0</v>
      </c>
      <c r="F57" s="17">
        <v>0</v>
      </c>
      <c r="G57" s="17">
        <v>0</v>
      </c>
      <c r="H57" s="15"/>
      <c r="I57" s="34"/>
      <c r="J57" s="15" t="s">
        <v>29</v>
      </c>
      <c r="K57" s="13">
        <v>19188968</v>
      </c>
      <c r="L57" s="13">
        <v>18076184</v>
      </c>
      <c r="M57" s="13">
        <f t="shared" si="1"/>
        <v>-1112784</v>
      </c>
    </row>
    <row r="58" spans="1:13" s="20" customFormat="1" ht="30" customHeight="1" thickBot="1" x14ac:dyDescent="0.35">
      <c r="A58" s="29" t="s">
        <v>45</v>
      </c>
      <c r="B58" s="30"/>
      <c r="C58" s="30"/>
      <c r="D58" s="31"/>
      <c r="E58" s="21">
        <f>SUM(E7:E57)</f>
        <v>7140688000</v>
      </c>
      <c r="F58" s="21">
        <f t="shared" ref="F58:G58" si="2">SUM(F7:F57)</f>
        <v>5614020000</v>
      </c>
      <c r="G58" s="21">
        <f>SUM(G7:G57)</f>
        <v>-1526668000</v>
      </c>
      <c r="H58" s="32" t="s">
        <v>45</v>
      </c>
      <c r="I58" s="30"/>
      <c r="J58" s="31"/>
      <c r="K58" s="21">
        <f>SUM(K7:K57)</f>
        <v>7140688000</v>
      </c>
      <c r="L58" s="21">
        <f t="shared" ref="L58:M58" si="3">SUM(L7:L57)</f>
        <v>5614020000</v>
      </c>
      <c r="M58" s="21">
        <f t="shared" si="3"/>
        <v>-1526668000</v>
      </c>
    </row>
    <row r="61" spans="1:13" ht="25.5" x14ac:dyDescent="0.3">
      <c r="K61" s="24"/>
      <c r="L61" s="24"/>
    </row>
  </sheetData>
  <mergeCells count="17">
    <mergeCell ref="L2:M2"/>
    <mergeCell ref="A58:D58"/>
    <mergeCell ref="H58:J58"/>
    <mergeCell ref="I51:I52"/>
    <mergeCell ref="I56:I57"/>
    <mergeCell ref="A1:M1"/>
    <mergeCell ref="K5:M5"/>
    <mergeCell ref="A4:A6"/>
    <mergeCell ref="B4:G4"/>
    <mergeCell ref="H4:M4"/>
    <mergeCell ref="B5:B6"/>
    <mergeCell ref="C5:C6"/>
    <mergeCell ref="D5:D6"/>
    <mergeCell ref="E5:G5"/>
    <mergeCell ref="H5:H6"/>
    <mergeCell ref="I5:I6"/>
    <mergeCell ref="J5:J6"/>
  </mergeCells>
  <phoneticPr fontId="2" type="noConversion"/>
  <printOptions horizontalCentered="1"/>
  <pageMargins left="0.23622047244094491" right="0.23622047244094491" top="0.46" bottom="0.41" header="0.31496062992125984" footer="0.31496062992125984"/>
  <pageSetup paperSize="9" scale="31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59"/>
  <sheetViews>
    <sheetView tabSelected="1" zoomScale="55" zoomScaleNormal="55" workbookViewId="0">
      <selection activeCell="N8" sqref="N8"/>
    </sheetView>
  </sheetViews>
  <sheetFormatPr defaultColWidth="9" defaultRowHeight="13.5" x14ac:dyDescent="0.3"/>
  <cols>
    <col min="1" max="1" width="4.125" style="1" customWidth="1"/>
    <col min="2" max="3" width="17.5" style="5" bestFit="1" customWidth="1"/>
    <col min="4" max="4" width="34.125" style="5" bestFit="1" customWidth="1"/>
    <col min="5" max="6" width="24.5" style="1" bestFit="1" customWidth="1"/>
    <col min="7" max="7" width="25.625" style="1" bestFit="1" customWidth="1"/>
    <col min="8" max="8" width="25" style="5" customWidth="1"/>
    <col min="9" max="9" width="27" style="5" customWidth="1"/>
    <col min="10" max="10" width="58.75" style="5" customWidth="1"/>
    <col min="11" max="11" width="24.5" style="1" bestFit="1" customWidth="1"/>
    <col min="12" max="12" width="43.5" style="1" bestFit="1" customWidth="1"/>
    <col min="13" max="13" width="22.375" style="1" customWidth="1"/>
    <col min="14" max="14" width="31" style="1" customWidth="1"/>
    <col min="15" max="16384" width="9" style="1"/>
  </cols>
  <sheetData>
    <row r="1" spans="1:13" ht="32.25" x14ac:dyDescent="0.3">
      <c r="A1" s="35" t="s">
        <v>89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s="3" customFormat="1" ht="22.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49" t="s">
        <v>90</v>
      </c>
      <c r="M2" s="49"/>
    </row>
    <row r="3" spans="1:13" s="3" customFormat="1" ht="7.5" customHeight="1" thickBot="1" x14ac:dyDescent="0.35">
      <c r="B3" s="4"/>
      <c r="C3" s="4"/>
      <c r="D3" s="4"/>
      <c r="H3" s="4"/>
      <c r="I3" s="4"/>
      <c r="J3" s="4"/>
    </row>
    <row r="4" spans="1:13" s="3" customFormat="1" ht="30" customHeight="1" x14ac:dyDescent="0.3">
      <c r="A4" s="39" t="s">
        <v>30</v>
      </c>
      <c r="B4" s="42" t="s">
        <v>31</v>
      </c>
      <c r="C4" s="43"/>
      <c r="D4" s="43"/>
      <c r="E4" s="43"/>
      <c r="F4" s="43"/>
      <c r="G4" s="44"/>
      <c r="H4" s="42" t="s">
        <v>32</v>
      </c>
      <c r="I4" s="43"/>
      <c r="J4" s="43"/>
      <c r="K4" s="43"/>
      <c r="L4" s="43"/>
      <c r="M4" s="45"/>
    </row>
    <row r="5" spans="1:13" s="3" customFormat="1" ht="30" customHeight="1" x14ac:dyDescent="0.3">
      <c r="A5" s="40"/>
      <c r="B5" s="46" t="s">
        <v>0</v>
      </c>
      <c r="C5" s="46" t="s">
        <v>1</v>
      </c>
      <c r="D5" s="46" t="s">
        <v>2</v>
      </c>
      <c r="E5" s="36" t="s">
        <v>33</v>
      </c>
      <c r="F5" s="37"/>
      <c r="G5" s="48"/>
      <c r="H5" s="46" t="s">
        <v>0</v>
      </c>
      <c r="I5" s="46" t="s">
        <v>1</v>
      </c>
      <c r="J5" s="46" t="s">
        <v>2</v>
      </c>
      <c r="K5" s="36" t="s">
        <v>33</v>
      </c>
      <c r="L5" s="37"/>
      <c r="M5" s="38"/>
    </row>
    <row r="6" spans="1:13" s="3" customFormat="1" ht="30" customHeight="1" thickBot="1" x14ac:dyDescent="0.35">
      <c r="A6" s="41"/>
      <c r="B6" s="47"/>
      <c r="C6" s="47"/>
      <c r="D6" s="47"/>
      <c r="E6" s="28" t="s">
        <v>91</v>
      </c>
      <c r="F6" s="28" t="s">
        <v>92</v>
      </c>
      <c r="G6" s="26" t="s">
        <v>34</v>
      </c>
      <c r="H6" s="47"/>
      <c r="I6" s="47"/>
      <c r="J6" s="47"/>
      <c r="K6" s="28" t="s">
        <v>91</v>
      </c>
      <c r="L6" s="28" t="s">
        <v>92</v>
      </c>
      <c r="M6" s="19" t="s">
        <v>34</v>
      </c>
    </row>
    <row r="7" spans="1:13" s="3" customFormat="1" ht="30" customHeight="1" thickTop="1" x14ac:dyDescent="0.3">
      <c r="A7" s="10">
        <v>1</v>
      </c>
      <c r="B7" s="12" t="s">
        <v>3</v>
      </c>
      <c r="C7" s="12" t="s">
        <v>3</v>
      </c>
      <c r="D7" s="12" t="s">
        <v>3</v>
      </c>
      <c r="E7" s="13">
        <v>1048168976</v>
      </c>
      <c r="F7" s="13">
        <v>1435085875</v>
      </c>
      <c r="G7" s="13">
        <f>F7-E7</f>
        <v>386916899</v>
      </c>
      <c r="H7" s="12" t="s">
        <v>11</v>
      </c>
      <c r="I7" s="12" t="s">
        <v>12</v>
      </c>
      <c r="J7" s="12" t="s">
        <v>13</v>
      </c>
      <c r="K7" s="13">
        <v>224879740</v>
      </c>
      <c r="L7" s="13">
        <v>226449100</v>
      </c>
      <c r="M7" s="50">
        <f>L7-K7</f>
        <v>1569360</v>
      </c>
    </row>
    <row r="8" spans="1:13" s="3" customFormat="1" ht="30" customHeight="1" x14ac:dyDescent="0.3">
      <c r="A8" s="11">
        <v>2</v>
      </c>
      <c r="B8" s="14" t="s">
        <v>5</v>
      </c>
      <c r="C8" s="14" t="s">
        <v>5</v>
      </c>
      <c r="D8" s="27" t="s">
        <v>4</v>
      </c>
      <c r="E8" s="16">
        <v>1964831500</v>
      </c>
      <c r="F8" s="13">
        <v>3021578000</v>
      </c>
      <c r="G8" s="13">
        <f t="shared" ref="G8:G17" si="0">F8-E8</f>
        <v>1056746500</v>
      </c>
      <c r="H8" s="14" t="s">
        <v>11</v>
      </c>
      <c r="I8" s="14" t="s">
        <v>12</v>
      </c>
      <c r="J8" s="27" t="s">
        <v>14</v>
      </c>
      <c r="K8" s="13">
        <v>26832540</v>
      </c>
      <c r="L8" s="13">
        <v>29417160</v>
      </c>
      <c r="M8" s="50">
        <f t="shared" ref="M8:M58" si="1">L8-K8</f>
        <v>2584620</v>
      </c>
    </row>
    <row r="9" spans="1:13" s="3" customFormat="1" ht="30" customHeight="1" x14ac:dyDescent="0.3">
      <c r="A9" s="11">
        <v>3</v>
      </c>
      <c r="B9" s="14"/>
      <c r="C9" s="14"/>
      <c r="D9" s="27" t="s">
        <v>35</v>
      </c>
      <c r="E9" s="16">
        <v>2282287500</v>
      </c>
      <c r="F9" s="13">
        <v>3331374000</v>
      </c>
      <c r="G9" s="13">
        <f t="shared" si="0"/>
        <v>1049086500</v>
      </c>
      <c r="H9" s="14"/>
      <c r="I9" s="14"/>
      <c r="J9" s="27" t="s">
        <v>15</v>
      </c>
      <c r="K9" s="13">
        <v>21953690</v>
      </c>
      <c r="L9" s="13">
        <v>24710980</v>
      </c>
      <c r="M9" s="50">
        <f t="shared" si="1"/>
        <v>2757290</v>
      </c>
    </row>
    <row r="10" spans="1:13" s="3" customFormat="1" ht="30" customHeight="1" x14ac:dyDescent="0.3">
      <c r="A10" s="11">
        <v>4</v>
      </c>
      <c r="B10" s="27"/>
      <c r="C10" s="27"/>
      <c r="D10" s="27" t="s">
        <v>36</v>
      </c>
      <c r="E10" s="16">
        <v>122916000</v>
      </c>
      <c r="F10" s="13">
        <v>80143000</v>
      </c>
      <c r="G10" s="13">
        <f t="shared" si="0"/>
        <v>-42773000</v>
      </c>
      <c r="H10" s="27"/>
      <c r="I10" s="27"/>
      <c r="J10" s="27" t="s">
        <v>16</v>
      </c>
      <c r="K10" s="13">
        <v>24130890</v>
      </c>
      <c r="L10" s="13">
        <v>26827830</v>
      </c>
      <c r="M10" s="50">
        <f t="shared" si="1"/>
        <v>2696940</v>
      </c>
    </row>
    <row r="11" spans="1:13" s="3" customFormat="1" ht="30" customHeight="1" x14ac:dyDescent="0.3">
      <c r="A11" s="11">
        <v>5</v>
      </c>
      <c r="B11" s="27" t="s">
        <v>84</v>
      </c>
      <c r="C11" s="27" t="s">
        <v>84</v>
      </c>
      <c r="D11" s="27" t="s">
        <v>85</v>
      </c>
      <c r="E11" s="16">
        <v>60000000</v>
      </c>
      <c r="F11" s="13">
        <v>0</v>
      </c>
      <c r="G11" s="13">
        <f t="shared" si="0"/>
        <v>-60000000</v>
      </c>
      <c r="H11" s="27" t="s">
        <v>11</v>
      </c>
      <c r="I11" s="27" t="s">
        <v>12</v>
      </c>
      <c r="J11" s="27" t="s">
        <v>17</v>
      </c>
      <c r="K11" s="13">
        <v>16854590</v>
      </c>
      <c r="L11" s="13">
        <v>700000</v>
      </c>
      <c r="M11" s="50">
        <f t="shared" si="1"/>
        <v>-16154590</v>
      </c>
    </row>
    <row r="12" spans="1:13" s="3" customFormat="1" ht="30" customHeight="1" x14ac:dyDescent="0.3">
      <c r="A12" s="11">
        <v>6</v>
      </c>
      <c r="B12" s="27" t="s">
        <v>6</v>
      </c>
      <c r="C12" s="27" t="s">
        <v>6</v>
      </c>
      <c r="D12" s="27" t="s">
        <v>37</v>
      </c>
      <c r="E12" s="16">
        <v>5000000</v>
      </c>
      <c r="F12" s="13">
        <v>5000000</v>
      </c>
      <c r="G12" s="13">
        <f t="shared" si="0"/>
        <v>0</v>
      </c>
      <c r="H12" s="27" t="s">
        <v>11</v>
      </c>
      <c r="I12" s="27" t="s">
        <v>18</v>
      </c>
      <c r="J12" s="27" t="s">
        <v>19</v>
      </c>
      <c r="K12" s="13">
        <v>120000</v>
      </c>
      <c r="L12" s="13">
        <v>1940000</v>
      </c>
      <c r="M12" s="50">
        <f t="shared" si="1"/>
        <v>1820000</v>
      </c>
    </row>
    <row r="13" spans="1:13" s="3" customFormat="1" ht="30" customHeight="1" x14ac:dyDescent="0.3">
      <c r="A13" s="11">
        <v>7</v>
      </c>
      <c r="B13" s="14" t="s">
        <v>7</v>
      </c>
      <c r="C13" s="14" t="s">
        <v>7</v>
      </c>
      <c r="D13" s="27" t="s">
        <v>8</v>
      </c>
      <c r="E13" s="16">
        <v>116424679</v>
      </c>
      <c r="F13" s="13">
        <v>361970816</v>
      </c>
      <c r="G13" s="13">
        <f t="shared" si="0"/>
        <v>245546137</v>
      </c>
      <c r="H13" s="14" t="s">
        <v>11</v>
      </c>
      <c r="I13" s="27" t="s">
        <v>18</v>
      </c>
      <c r="J13" s="27" t="s">
        <v>20</v>
      </c>
      <c r="K13" s="13">
        <v>500000</v>
      </c>
      <c r="L13" s="13">
        <v>400000</v>
      </c>
      <c r="M13" s="50">
        <f t="shared" si="1"/>
        <v>-100000</v>
      </c>
    </row>
    <row r="14" spans="1:13" s="3" customFormat="1" ht="30" customHeight="1" x14ac:dyDescent="0.3">
      <c r="A14" s="11">
        <v>8</v>
      </c>
      <c r="B14" s="27"/>
      <c r="C14" s="27"/>
      <c r="D14" s="27" t="s">
        <v>38</v>
      </c>
      <c r="E14" s="16">
        <v>1427035</v>
      </c>
      <c r="F14" s="13">
        <v>5549840</v>
      </c>
      <c r="G14" s="13">
        <f t="shared" si="0"/>
        <v>4122805</v>
      </c>
      <c r="H14" s="27"/>
      <c r="I14" s="27" t="s">
        <v>21</v>
      </c>
      <c r="J14" s="27" t="s">
        <v>22</v>
      </c>
      <c r="K14" s="13">
        <v>107470</v>
      </c>
      <c r="L14" s="13">
        <v>1000000</v>
      </c>
      <c r="M14" s="50">
        <f t="shared" si="1"/>
        <v>892530</v>
      </c>
    </row>
    <row r="15" spans="1:13" s="3" customFormat="1" ht="30" customHeight="1" x14ac:dyDescent="0.3">
      <c r="A15" s="11">
        <v>9</v>
      </c>
      <c r="B15" s="14" t="s">
        <v>10</v>
      </c>
      <c r="C15" s="14" t="s">
        <v>10</v>
      </c>
      <c r="D15" s="27" t="s">
        <v>82</v>
      </c>
      <c r="E15" s="16">
        <v>25400</v>
      </c>
      <c r="F15" s="13">
        <v>0</v>
      </c>
      <c r="G15" s="13">
        <f t="shared" si="0"/>
        <v>-25400</v>
      </c>
      <c r="H15" s="14" t="s">
        <v>11</v>
      </c>
      <c r="I15" s="14" t="s">
        <v>21</v>
      </c>
      <c r="J15" s="27" t="s">
        <v>23</v>
      </c>
      <c r="K15" s="13">
        <v>15555348</v>
      </c>
      <c r="L15" s="13">
        <v>12128280</v>
      </c>
      <c r="M15" s="50">
        <f t="shared" si="1"/>
        <v>-3427068</v>
      </c>
    </row>
    <row r="16" spans="1:13" s="3" customFormat="1" ht="30" customHeight="1" x14ac:dyDescent="0.3">
      <c r="A16" s="11">
        <v>10</v>
      </c>
      <c r="B16" s="14"/>
      <c r="C16" s="14"/>
      <c r="D16" s="27" t="s">
        <v>9</v>
      </c>
      <c r="E16" s="16">
        <v>199610</v>
      </c>
      <c r="F16" s="13">
        <v>282055</v>
      </c>
      <c r="G16" s="13">
        <f t="shared" si="0"/>
        <v>82445</v>
      </c>
      <c r="H16" s="14"/>
      <c r="I16" s="14"/>
      <c r="J16" s="27" t="s">
        <v>24</v>
      </c>
      <c r="K16" s="13">
        <v>3132952</v>
      </c>
      <c r="L16" s="13">
        <v>6600000</v>
      </c>
      <c r="M16" s="50">
        <f t="shared" si="1"/>
        <v>3467048</v>
      </c>
    </row>
    <row r="17" spans="1:13" s="3" customFormat="1" ht="30" customHeight="1" x14ac:dyDescent="0.3">
      <c r="A17" s="11">
        <v>11</v>
      </c>
      <c r="B17" s="27"/>
      <c r="C17" s="27"/>
      <c r="D17" s="27" t="s">
        <v>39</v>
      </c>
      <c r="E17" s="16">
        <v>12739300</v>
      </c>
      <c r="F17" s="13">
        <v>169414</v>
      </c>
      <c r="G17" s="13">
        <f t="shared" si="0"/>
        <v>-12569886</v>
      </c>
      <c r="H17" s="27"/>
      <c r="I17" s="27"/>
      <c r="J17" s="27" t="s">
        <v>25</v>
      </c>
      <c r="K17" s="13">
        <v>4649640</v>
      </c>
      <c r="L17" s="13">
        <v>4615650</v>
      </c>
      <c r="M17" s="50">
        <f t="shared" si="1"/>
        <v>-33990</v>
      </c>
    </row>
    <row r="18" spans="1:13" s="3" customFormat="1" ht="30" customHeight="1" x14ac:dyDescent="0.3">
      <c r="A18" s="11">
        <v>12</v>
      </c>
      <c r="B18" s="14"/>
      <c r="C18" s="14"/>
      <c r="D18" s="27"/>
      <c r="E18" s="17">
        <v>0</v>
      </c>
      <c r="F18" s="17">
        <v>0</v>
      </c>
      <c r="G18" s="17">
        <v>0</v>
      </c>
      <c r="H18" s="14" t="s">
        <v>11</v>
      </c>
      <c r="I18" s="14" t="s">
        <v>21</v>
      </c>
      <c r="J18" s="27" t="s">
        <v>86</v>
      </c>
      <c r="K18" s="13">
        <v>250000</v>
      </c>
      <c r="L18" s="13">
        <v>950000</v>
      </c>
      <c r="M18" s="50">
        <f t="shared" si="1"/>
        <v>700000</v>
      </c>
    </row>
    <row r="19" spans="1:13" s="3" customFormat="1" ht="30" customHeight="1" x14ac:dyDescent="0.3">
      <c r="A19" s="11">
        <v>13</v>
      </c>
      <c r="B19" s="14"/>
      <c r="C19" s="14"/>
      <c r="D19" s="23"/>
      <c r="E19" s="17">
        <v>0</v>
      </c>
      <c r="F19" s="17">
        <v>0</v>
      </c>
      <c r="G19" s="17">
        <v>0</v>
      </c>
      <c r="H19" s="27"/>
      <c r="I19" s="27"/>
      <c r="J19" s="27" t="s">
        <v>64</v>
      </c>
      <c r="K19" s="13">
        <v>1400000</v>
      </c>
      <c r="L19" s="13">
        <v>0</v>
      </c>
      <c r="M19" s="50">
        <f t="shared" si="1"/>
        <v>-1400000</v>
      </c>
    </row>
    <row r="20" spans="1:13" s="3" customFormat="1" ht="30" customHeight="1" x14ac:dyDescent="0.3">
      <c r="A20" s="11">
        <v>14</v>
      </c>
      <c r="B20" s="14"/>
      <c r="C20" s="14"/>
      <c r="D20" s="23"/>
      <c r="E20" s="17">
        <v>0</v>
      </c>
      <c r="F20" s="17">
        <v>0</v>
      </c>
      <c r="G20" s="17">
        <v>0</v>
      </c>
      <c r="H20" s="14" t="s">
        <v>26</v>
      </c>
      <c r="I20" s="14" t="s">
        <v>40</v>
      </c>
      <c r="J20" s="27" t="s">
        <v>46</v>
      </c>
      <c r="K20" s="13">
        <v>195090121</v>
      </c>
      <c r="L20" s="13">
        <v>189698271</v>
      </c>
      <c r="M20" s="50">
        <f t="shared" si="1"/>
        <v>-5391850</v>
      </c>
    </row>
    <row r="21" spans="1:13" s="3" customFormat="1" ht="30" customHeight="1" x14ac:dyDescent="0.3">
      <c r="A21" s="11">
        <v>15</v>
      </c>
      <c r="B21" s="14"/>
      <c r="C21" s="14"/>
      <c r="D21" s="27"/>
      <c r="E21" s="17">
        <v>0</v>
      </c>
      <c r="F21" s="17">
        <v>0</v>
      </c>
      <c r="G21" s="17">
        <v>0</v>
      </c>
      <c r="H21" s="14"/>
      <c r="I21" s="14"/>
      <c r="J21" s="27" t="s">
        <v>47</v>
      </c>
      <c r="K21" s="13">
        <v>516211166</v>
      </c>
      <c r="L21" s="13">
        <v>807806000</v>
      </c>
      <c r="M21" s="50">
        <f t="shared" si="1"/>
        <v>291594834</v>
      </c>
    </row>
    <row r="22" spans="1:13" s="3" customFormat="1" ht="30" customHeight="1" x14ac:dyDescent="0.3">
      <c r="A22" s="11">
        <v>16</v>
      </c>
      <c r="B22" s="14"/>
      <c r="C22" s="14"/>
      <c r="D22" s="27"/>
      <c r="E22" s="17">
        <v>0</v>
      </c>
      <c r="F22" s="17">
        <v>0</v>
      </c>
      <c r="G22" s="17">
        <v>0</v>
      </c>
      <c r="H22" s="14"/>
      <c r="I22" s="14"/>
      <c r="J22" s="27" t="s">
        <v>48</v>
      </c>
      <c r="K22" s="13">
        <v>266463192</v>
      </c>
      <c r="L22" s="13">
        <v>260624318</v>
      </c>
      <c r="M22" s="50">
        <f t="shared" si="1"/>
        <v>-5838874</v>
      </c>
    </row>
    <row r="23" spans="1:13" s="3" customFormat="1" ht="30" customHeight="1" x14ac:dyDescent="0.3">
      <c r="A23" s="11">
        <v>17</v>
      </c>
      <c r="B23" s="14"/>
      <c r="C23" s="14"/>
      <c r="D23" s="27"/>
      <c r="E23" s="17">
        <v>0</v>
      </c>
      <c r="F23" s="17">
        <v>0</v>
      </c>
      <c r="G23" s="17">
        <v>0</v>
      </c>
      <c r="H23" s="14"/>
      <c r="I23" s="14"/>
      <c r="J23" s="27" t="s">
        <v>59</v>
      </c>
      <c r="K23" s="13">
        <v>103074460</v>
      </c>
      <c r="L23" s="13">
        <v>96450000</v>
      </c>
      <c r="M23" s="50">
        <f t="shared" si="1"/>
        <v>-6624460</v>
      </c>
    </row>
    <row r="24" spans="1:13" s="3" customFormat="1" ht="30" customHeight="1" x14ac:dyDescent="0.3">
      <c r="A24" s="11">
        <v>18</v>
      </c>
      <c r="B24" s="14"/>
      <c r="C24" s="14"/>
      <c r="D24" s="27"/>
      <c r="E24" s="17">
        <v>0</v>
      </c>
      <c r="F24" s="17">
        <v>0</v>
      </c>
      <c r="G24" s="17">
        <v>0</v>
      </c>
      <c r="H24" s="14"/>
      <c r="I24" s="51"/>
      <c r="J24" s="27" t="s">
        <v>49</v>
      </c>
      <c r="K24" s="13">
        <v>124504855</v>
      </c>
      <c r="L24" s="13">
        <v>3707000</v>
      </c>
      <c r="M24" s="50">
        <f t="shared" si="1"/>
        <v>-120797855</v>
      </c>
    </row>
    <row r="25" spans="1:13" s="3" customFormat="1" ht="30" customHeight="1" x14ac:dyDescent="0.3">
      <c r="A25" s="11">
        <v>19</v>
      </c>
      <c r="B25" s="14"/>
      <c r="C25" s="14"/>
      <c r="D25" s="27"/>
      <c r="E25" s="17">
        <v>0</v>
      </c>
      <c r="F25" s="17">
        <v>0</v>
      </c>
      <c r="G25" s="17">
        <v>0</v>
      </c>
      <c r="H25" s="14"/>
      <c r="I25" s="51"/>
      <c r="J25" s="27" t="s">
        <v>50</v>
      </c>
      <c r="K25" s="13">
        <v>109498110</v>
      </c>
      <c r="L25" s="13">
        <v>298400000</v>
      </c>
      <c r="M25" s="50">
        <f t="shared" si="1"/>
        <v>188901890</v>
      </c>
    </row>
    <row r="26" spans="1:13" s="3" customFormat="1" ht="30" customHeight="1" x14ac:dyDescent="0.3">
      <c r="A26" s="11">
        <v>20</v>
      </c>
      <c r="B26" s="14"/>
      <c r="C26" s="14"/>
      <c r="D26" s="27"/>
      <c r="E26" s="17">
        <v>0</v>
      </c>
      <c r="F26" s="17">
        <v>0</v>
      </c>
      <c r="G26" s="17">
        <v>0</v>
      </c>
      <c r="H26" s="14"/>
      <c r="I26" s="51"/>
      <c r="J26" s="27" t="s">
        <v>51</v>
      </c>
      <c r="K26" s="13">
        <v>160187500</v>
      </c>
      <c r="L26" s="13">
        <v>352800000</v>
      </c>
      <c r="M26" s="50">
        <f t="shared" si="1"/>
        <v>192612500</v>
      </c>
    </row>
    <row r="27" spans="1:13" s="3" customFormat="1" ht="30" customHeight="1" x14ac:dyDescent="0.3">
      <c r="A27" s="11">
        <v>21</v>
      </c>
      <c r="B27" s="14"/>
      <c r="C27" s="14"/>
      <c r="D27" s="27"/>
      <c r="E27" s="17">
        <v>0</v>
      </c>
      <c r="F27" s="17">
        <v>0</v>
      </c>
      <c r="G27" s="17">
        <v>0</v>
      </c>
      <c r="H27" s="14"/>
      <c r="I27" s="52"/>
      <c r="J27" s="22" t="s">
        <v>41</v>
      </c>
      <c r="K27" s="13">
        <v>285421170</v>
      </c>
      <c r="L27" s="25">
        <v>292812000</v>
      </c>
      <c r="M27" s="50">
        <f t="shared" si="1"/>
        <v>7390830</v>
      </c>
    </row>
    <row r="28" spans="1:13" s="3" customFormat="1" ht="30" customHeight="1" x14ac:dyDescent="0.3">
      <c r="A28" s="11">
        <v>22</v>
      </c>
      <c r="B28" s="14"/>
      <c r="C28" s="14"/>
      <c r="D28" s="27"/>
      <c r="E28" s="17">
        <v>0</v>
      </c>
      <c r="F28" s="17">
        <v>0</v>
      </c>
      <c r="G28" s="17">
        <v>0</v>
      </c>
      <c r="H28" s="14"/>
      <c r="I28" s="14"/>
      <c r="J28" s="27" t="s">
        <v>52</v>
      </c>
      <c r="K28" s="13">
        <v>81912668</v>
      </c>
      <c r="L28" s="13">
        <v>204695388</v>
      </c>
      <c r="M28" s="50">
        <f t="shared" si="1"/>
        <v>122782720</v>
      </c>
    </row>
    <row r="29" spans="1:13" s="3" customFormat="1" ht="30" customHeight="1" x14ac:dyDescent="0.3">
      <c r="A29" s="11">
        <v>23</v>
      </c>
      <c r="B29" s="14"/>
      <c r="C29" s="14"/>
      <c r="D29" s="27"/>
      <c r="E29" s="17">
        <v>0</v>
      </c>
      <c r="F29" s="17">
        <v>0</v>
      </c>
      <c r="G29" s="17">
        <v>0</v>
      </c>
      <c r="H29" s="14"/>
      <c r="I29" s="14"/>
      <c r="J29" s="27" t="s">
        <v>53</v>
      </c>
      <c r="K29" s="13">
        <v>4221809</v>
      </c>
      <c r="L29" s="13">
        <v>0</v>
      </c>
      <c r="M29" s="50">
        <f t="shared" si="1"/>
        <v>-4221809</v>
      </c>
    </row>
    <row r="30" spans="1:13" s="3" customFormat="1" ht="30" customHeight="1" x14ac:dyDescent="0.3">
      <c r="A30" s="11">
        <v>24</v>
      </c>
      <c r="B30" s="14"/>
      <c r="C30" s="14"/>
      <c r="D30" s="27"/>
      <c r="E30" s="17">
        <v>0</v>
      </c>
      <c r="F30" s="17">
        <v>0</v>
      </c>
      <c r="G30" s="17">
        <v>0</v>
      </c>
      <c r="H30" s="14"/>
      <c r="I30" s="51"/>
      <c r="J30" s="27" t="s">
        <v>54</v>
      </c>
      <c r="K30" s="13">
        <v>342492000</v>
      </c>
      <c r="L30" s="13">
        <v>315000000</v>
      </c>
      <c r="M30" s="50">
        <f t="shared" si="1"/>
        <v>-27492000</v>
      </c>
    </row>
    <row r="31" spans="1:13" s="3" customFormat="1" ht="30" customHeight="1" x14ac:dyDescent="0.3">
      <c r="A31" s="11">
        <v>25</v>
      </c>
      <c r="B31" s="14"/>
      <c r="C31" s="14"/>
      <c r="D31" s="27"/>
      <c r="E31" s="17">
        <v>0</v>
      </c>
      <c r="F31" s="17">
        <v>0</v>
      </c>
      <c r="G31" s="17">
        <v>0</v>
      </c>
      <c r="H31" s="14"/>
      <c r="I31" s="14"/>
      <c r="J31" s="27" t="s">
        <v>55</v>
      </c>
      <c r="K31" s="13">
        <v>95085106</v>
      </c>
      <c r="L31" s="13">
        <v>164108345</v>
      </c>
      <c r="M31" s="50">
        <f t="shared" si="1"/>
        <v>69023239</v>
      </c>
    </row>
    <row r="32" spans="1:13" s="3" customFormat="1" ht="30" customHeight="1" x14ac:dyDescent="0.3">
      <c r="A32" s="11">
        <v>26</v>
      </c>
      <c r="B32" s="14"/>
      <c r="C32" s="14"/>
      <c r="D32" s="27"/>
      <c r="E32" s="17">
        <v>0</v>
      </c>
      <c r="F32" s="17">
        <v>0</v>
      </c>
      <c r="G32" s="17">
        <v>0</v>
      </c>
      <c r="H32" s="14"/>
      <c r="I32" s="14"/>
      <c r="J32" s="27" t="s">
        <v>56</v>
      </c>
      <c r="K32" s="13">
        <v>73900003</v>
      </c>
      <c r="L32" s="13">
        <v>30000000</v>
      </c>
      <c r="M32" s="50">
        <f t="shared" si="1"/>
        <v>-43900003</v>
      </c>
    </row>
    <row r="33" spans="1:13" s="3" customFormat="1" ht="30" customHeight="1" x14ac:dyDescent="0.3">
      <c r="A33" s="11">
        <v>27</v>
      </c>
      <c r="B33" s="14"/>
      <c r="C33" s="14"/>
      <c r="D33" s="27"/>
      <c r="E33" s="17">
        <v>0</v>
      </c>
      <c r="F33" s="17">
        <v>0</v>
      </c>
      <c r="G33" s="17">
        <v>0</v>
      </c>
      <c r="H33" s="14"/>
      <c r="I33" s="51"/>
      <c r="J33" s="27" t="s">
        <v>60</v>
      </c>
      <c r="K33" s="13">
        <v>109208538</v>
      </c>
      <c r="L33" s="13">
        <v>189795000</v>
      </c>
      <c r="M33" s="50">
        <f t="shared" si="1"/>
        <v>80586462</v>
      </c>
    </row>
    <row r="34" spans="1:13" s="3" customFormat="1" ht="30" customHeight="1" x14ac:dyDescent="0.3">
      <c r="A34" s="11">
        <v>28</v>
      </c>
      <c r="B34" s="14"/>
      <c r="C34" s="14"/>
      <c r="D34" s="27"/>
      <c r="E34" s="17">
        <v>0</v>
      </c>
      <c r="F34" s="17">
        <v>0</v>
      </c>
      <c r="G34" s="17">
        <v>0</v>
      </c>
      <c r="H34" s="14"/>
      <c r="I34" s="51"/>
      <c r="J34" s="27" t="s">
        <v>61</v>
      </c>
      <c r="K34" s="25">
        <v>284456900</v>
      </c>
      <c r="L34" s="13">
        <v>315000000</v>
      </c>
      <c r="M34" s="50">
        <f t="shared" si="1"/>
        <v>30543100</v>
      </c>
    </row>
    <row r="35" spans="1:13" s="3" customFormat="1" ht="30" customHeight="1" x14ac:dyDescent="0.3">
      <c r="A35" s="11">
        <v>29</v>
      </c>
      <c r="B35" s="14"/>
      <c r="C35" s="14"/>
      <c r="D35" s="27"/>
      <c r="E35" s="17">
        <v>0</v>
      </c>
      <c r="F35" s="17">
        <v>0</v>
      </c>
      <c r="G35" s="17">
        <v>0</v>
      </c>
      <c r="H35" s="14"/>
      <c r="I35" s="51"/>
      <c r="J35" s="27" t="s">
        <v>62</v>
      </c>
      <c r="K35" s="13">
        <v>21500007</v>
      </c>
      <c r="L35" s="13">
        <v>21500000</v>
      </c>
      <c r="M35" s="50">
        <f t="shared" si="1"/>
        <v>-7</v>
      </c>
    </row>
    <row r="36" spans="1:13" s="3" customFormat="1" ht="30" customHeight="1" x14ac:dyDescent="0.3">
      <c r="A36" s="11">
        <v>30</v>
      </c>
      <c r="B36" s="14"/>
      <c r="C36" s="14"/>
      <c r="D36" s="27"/>
      <c r="E36" s="17">
        <v>0</v>
      </c>
      <c r="F36" s="17">
        <v>0</v>
      </c>
      <c r="G36" s="17">
        <v>0</v>
      </c>
      <c r="H36" s="14"/>
      <c r="I36" s="14"/>
      <c r="J36" s="27" t="s">
        <v>65</v>
      </c>
      <c r="K36" s="13">
        <v>44945358</v>
      </c>
      <c r="L36" s="13">
        <v>68367865</v>
      </c>
      <c r="M36" s="50">
        <f t="shared" si="1"/>
        <v>23422507</v>
      </c>
    </row>
    <row r="37" spans="1:13" s="3" customFormat="1" ht="30" customHeight="1" x14ac:dyDescent="0.3">
      <c r="A37" s="11">
        <v>31</v>
      </c>
      <c r="B37" s="14"/>
      <c r="C37" s="14"/>
      <c r="D37" s="27"/>
      <c r="E37" s="17">
        <v>0</v>
      </c>
      <c r="F37" s="17">
        <v>0</v>
      </c>
      <c r="G37" s="17">
        <v>0</v>
      </c>
      <c r="H37" s="14"/>
      <c r="I37" s="14"/>
      <c r="J37" s="27" t="s">
        <v>66</v>
      </c>
      <c r="K37" s="13">
        <v>305445000</v>
      </c>
      <c r="L37" s="13">
        <v>441000000</v>
      </c>
      <c r="M37" s="50">
        <f t="shared" si="1"/>
        <v>135555000</v>
      </c>
    </row>
    <row r="38" spans="1:13" s="3" customFormat="1" ht="30" customHeight="1" x14ac:dyDescent="0.3">
      <c r="A38" s="11">
        <v>32</v>
      </c>
      <c r="B38" s="14"/>
      <c r="C38" s="14"/>
      <c r="D38" s="27"/>
      <c r="E38" s="17">
        <v>0</v>
      </c>
      <c r="F38" s="17">
        <v>0</v>
      </c>
      <c r="G38" s="17">
        <v>0</v>
      </c>
      <c r="H38" s="14"/>
      <c r="I38" s="14"/>
      <c r="J38" s="9" t="s">
        <v>67</v>
      </c>
      <c r="K38" s="13">
        <v>127404009</v>
      </c>
      <c r="L38" s="13">
        <v>356850000</v>
      </c>
      <c r="M38" s="50">
        <f t="shared" si="1"/>
        <v>229445991</v>
      </c>
    </row>
    <row r="39" spans="1:13" s="3" customFormat="1" ht="30" customHeight="1" x14ac:dyDescent="0.3">
      <c r="A39" s="11">
        <v>33</v>
      </c>
      <c r="B39" s="14"/>
      <c r="C39" s="14"/>
      <c r="D39" s="27"/>
      <c r="E39" s="17">
        <v>0</v>
      </c>
      <c r="F39" s="17">
        <v>0</v>
      </c>
      <c r="G39" s="17">
        <v>0</v>
      </c>
      <c r="H39" s="14"/>
      <c r="I39" s="14"/>
      <c r="J39" s="27" t="s">
        <v>68</v>
      </c>
      <c r="K39" s="13">
        <v>23035000</v>
      </c>
      <c r="L39" s="13">
        <v>118950000</v>
      </c>
      <c r="M39" s="50">
        <f t="shared" si="1"/>
        <v>95915000</v>
      </c>
    </row>
    <row r="40" spans="1:13" s="3" customFormat="1" ht="30" customHeight="1" x14ac:dyDescent="0.3">
      <c r="A40" s="11">
        <v>34</v>
      </c>
      <c r="B40" s="14"/>
      <c r="C40" s="14"/>
      <c r="D40" s="27"/>
      <c r="E40" s="17">
        <v>0</v>
      </c>
      <c r="F40" s="17">
        <v>0</v>
      </c>
      <c r="G40" s="17">
        <v>0</v>
      </c>
      <c r="H40" s="14"/>
      <c r="I40" s="14"/>
      <c r="J40" s="27" t="s">
        <v>72</v>
      </c>
      <c r="K40" s="13">
        <v>302135700</v>
      </c>
      <c r="L40" s="13">
        <v>346500000</v>
      </c>
      <c r="M40" s="50">
        <f t="shared" si="1"/>
        <v>44364300</v>
      </c>
    </row>
    <row r="41" spans="1:13" s="3" customFormat="1" ht="30" customHeight="1" x14ac:dyDescent="0.3">
      <c r="A41" s="11">
        <v>35</v>
      </c>
      <c r="B41" s="14"/>
      <c r="C41" s="14"/>
      <c r="D41" s="27"/>
      <c r="E41" s="17">
        <v>0</v>
      </c>
      <c r="F41" s="17">
        <v>0</v>
      </c>
      <c r="G41" s="17">
        <v>0</v>
      </c>
      <c r="H41" s="14"/>
      <c r="I41" s="14"/>
      <c r="J41" s="27" t="s">
        <v>73</v>
      </c>
      <c r="K41" s="13">
        <v>436681400</v>
      </c>
      <c r="L41" s="13">
        <v>771750000</v>
      </c>
      <c r="M41" s="50">
        <f t="shared" si="1"/>
        <v>335068600</v>
      </c>
    </row>
    <row r="42" spans="1:13" s="3" customFormat="1" ht="30" customHeight="1" x14ac:dyDescent="0.3">
      <c r="A42" s="11">
        <v>36</v>
      </c>
      <c r="B42" s="14"/>
      <c r="C42" s="14"/>
      <c r="D42" s="27"/>
      <c r="E42" s="17">
        <v>0</v>
      </c>
      <c r="F42" s="17">
        <v>0</v>
      </c>
      <c r="G42" s="17">
        <v>0</v>
      </c>
      <c r="H42" s="14"/>
      <c r="I42" s="14"/>
      <c r="J42" s="27" t="s">
        <v>74</v>
      </c>
      <c r="K42" s="13">
        <v>77655000</v>
      </c>
      <c r="L42" s="13">
        <v>124100000</v>
      </c>
      <c r="M42" s="50">
        <f t="shared" si="1"/>
        <v>46445000</v>
      </c>
    </row>
    <row r="43" spans="1:13" s="6" customFormat="1" ht="30" customHeight="1" x14ac:dyDescent="0.3">
      <c r="A43" s="11">
        <v>37</v>
      </c>
      <c r="B43" s="14"/>
      <c r="C43" s="14"/>
      <c r="D43" s="27"/>
      <c r="E43" s="17">
        <v>0</v>
      </c>
      <c r="F43" s="17">
        <v>0</v>
      </c>
      <c r="G43" s="17">
        <v>0</v>
      </c>
      <c r="H43" s="14"/>
      <c r="I43" s="14"/>
      <c r="J43" s="27" t="s">
        <v>75</v>
      </c>
      <c r="K43" s="13">
        <v>258563000</v>
      </c>
      <c r="L43" s="13">
        <v>472500000</v>
      </c>
      <c r="M43" s="50">
        <f t="shared" si="1"/>
        <v>213937000</v>
      </c>
    </row>
    <row r="44" spans="1:13" ht="30" customHeight="1" x14ac:dyDescent="0.3">
      <c r="A44" s="11">
        <v>38</v>
      </c>
      <c r="B44" s="14"/>
      <c r="C44" s="14"/>
      <c r="D44" s="27"/>
      <c r="E44" s="17">
        <v>0</v>
      </c>
      <c r="F44" s="17">
        <v>0</v>
      </c>
      <c r="G44" s="17">
        <v>0</v>
      </c>
      <c r="H44" s="14"/>
      <c r="I44" s="14"/>
      <c r="J44" s="27" t="s">
        <v>76</v>
      </c>
      <c r="K44" s="13">
        <v>235425000</v>
      </c>
      <c r="L44" s="13">
        <v>315000000</v>
      </c>
      <c r="M44" s="50">
        <f t="shared" si="1"/>
        <v>79575000</v>
      </c>
    </row>
    <row r="45" spans="1:13" ht="30" customHeight="1" x14ac:dyDescent="0.3">
      <c r="A45" s="11">
        <v>39</v>
      </c>
      <c r="B45" s="14"/>
      <c r="C45" s="14"/>
      <c r="D45" s="27"/>
      <c r="E45" s="17">
        <v>0</v>
      </c>
      <c r="F45" s="17">
        <v>0</v>
      </c>
      <c r="G45" s="17">
        <v>0</v>
      </c>
      <c r="H45" s="14"/>
      <c r="I45" s="14"/>
      <c r="J45" s="27" t="s">
        <v>77</v>
      </c>
      <c r="K45" s="13">
        <v>39419000</v>
      </c>
      <c r="L45" s="13">
        <v>15504000</v>
      </c>
      <c r="M45" s="50">
        <f t="shared" si="1"/>
        <v>-23915000</v>
      </c>
    </row>
    <row r="46" spans="1:13" ht="30" customHeight="1" x14ac:dyDescent="0.3">
      <c r="A46" s="11">
        <v>40</v>
      </c>
      <c r="B46" s="14"/>
      <c r="C46" s="14"/>
      <c r="D46" s="27"/>
      <c r="E46" s="17">
        <v>0</v>
      </c>
      <c r="F46" s="17">
        <v>0</v>
      </c>
      <c r="G46" s="17">
        <v>0</v>
      </c>
      <c r="H46" s="14"/>
      <c r="I46" s="14"/>
      <c r="J46" s="27" t="s">
        <v>78</v>
      </c>
      <c r="K46" s="13">
        <v>1116000</v>
      </c>
      <c r="L46" s="13">
        <v>79300000</v>
      </c>
      <c r="M46" s="50">
        <f t="shared" si="1"/>
        <v>78184000</v>
      </c>
    </row>
    <row r="47" spans="1:13" ht="30" customHeight="1" x14ac:dyDescent="0.3">
      <c r="A47" s="11">
        <v>41</v>
      </c>
      <c r="B47" s="14"/>
      <c r="C47" s="14"/>
      <c r="D47" s="27"/>
      <c r="E47" s="17">
        <v>0</v>
      </c>
      <c r="F47" s="17">
        <v>0</v>
      </c>
      <c r="G47" s="17">
        <v>0</v>
      </c>
      <c r="H47" s="14"/>
      <c r="I47" s="14"/>
      <c r="J47" s="27" t="s">
        <v>79</v>
      </c>
      <c r="K47" s="13">
        <v>28210000</v>
      </c>
      <c r="L47" s="13">
        <v>79300000</v>
      </c>
      <c r="M47" s="50">
        <f t="shared" si="1"/>
        <v>51090000</v>
      </c>
    </row>
    <row r="48" spans="1:13" ht="30" customHeight="1" x14ac:dyDescent="0.3">
      <c r="A48" s="11">
        <v>42</v>
      </c>
      <c r="B48" s="14"/>
      <c r="C48" s="14"/>
      <c r="D48" s="27"/>
      <c r="E48" s="17">
        <v>0</v>
      </c>
      <c r="F48" s="17">
        <v>0</v>
      </c>
      <c r="G48" s="17">
        <v>0</v>
      </c>
      <c r="H48" s="14"/>
      <c r="I48" s="14"/>
      <c r="J48" s="27" t="s">
        <v>80</v>
      </c>
      <c r="K48" s="13">
        <v>22295500</v>
      </c>
      <c r="L48" s="13">
        <v>79300000</v>
      </c>
      <c r="M48" s="50">
        <f t="shared" si="1"/>
        <v>57004500</v>
      </c>
    </row>
    <row r="49" spans="1:13" ht="30" customHeight="1" x14ac:dyDescent="0.3">
      <c r="A49" s="11">
        <v>43</v>
      </c>
      <c r="B49" s="14"/>
      <c r="C49" s="14"/>
      <c r="D49" s="27"/>
      <c r="E49" s="17">
        <v>0</v>
      </c>
      <c r="F49" s="17">
        <v>0</v>
      </c>
      <c r="G49" s="17">
        <v>0</v>
      </c>
      <c r="H49" s="14"/>
      <c r="I49" s="51"/>
      <c r="J49" s="27" t="s">
        <v>83</v>
      </c>
      <c r="K49" s="13">
        <v>40250000</v>
      </c>
      <c r="L49" s="13">
        <v>428220000</v>
      </c>
      <c r="M49" s="50">
        <f t="shared" si="1"/>
        <v>387970000</v>
      </c>
    </row>
    <row r="50" spans="1:13" ht="30" customHeight="1" x14ac:dyDescent="0.3">
      <c r="A50" s="11"/>
      <c r="B50" s="14"/>
      <c r="C50" s="14"/>
      <c r="D50" s="27"/>
      <c r="E50" s="17">
        <v>0</v>
      </c>
      <c r="F50" s="17"/>
      <c r="G50" s="17"/>
      <c r="H50" s="14"/>
      <c r="I50" s="51"/>
      <c r="J50" s="27" t="s">
        <v>93</v>
      </c>
      <c r="K50" s="13">
        <f>[1]세출!F48</f>
        <v>0</v>
      </c>
      <c r="L50" s="13">
        <v>79300000</v>
      </c>
      <c r="M50" s="50">
        <f t="shared" si="1"/>
        <v>79300000</v>
      </c>
    </row>
    <row r="51" spans="1:13" ht="30" customHeight="1" x14ac:dyDescent="0.3">
      <c r="A51" s="11">
        <v>44</v>
      </c>
      <c r="B51" s="14"/>
      <c r="C51" s="14"/>
      <c r="D51" s="27"/>
      <c r="E51" s="17">
        <v>0</v>
      </c>
      <c r="F51" s="17">
        <v>0</v>
      </c>
      <c r="G51" s="17">
        <v>0</v>
      </c>
      <c r="H51" s="14"/>
      <c r="I51" s="23"/>
      <c r="J51" s="27" t="s">
        <v>87</v>
      </c>
      <c r="K51" s="13">
        <v>154680500</v>
      </c>
      <c r="L51" s="13">
        <v>237900000</v>
      </c>
      <c r="M51" s="50">
        <f t="shared" si="1"/>
        <v>83219500</v>
      </c>
    </row>
    <row r="52" spans="1:13" ht="30" customHeight="1" x14ac:dyDescent="0.3">
      <c r="A52" s="11">
        <v>45</v>
      </c>
      <c r="B52" s="14"/>
      <c r="C52" s="14"/>
      <c r="D52" s="27"/>
      <c r="E52" s="17">
        <v>0</v>
      </c>
      <c r="F52" s="17">
        <v>0</v>
      </c>
      <c r="G52" s="17">
        <v>0</v>
      </c>
      <c r="H52" s="14"/>
      <c r="I52" s="33" t="s">
        <v>42</v>
      </c>
      <c r="J52" s="27" t="s">
        <v>57</v>
      </c>
      <c r="K52" s="13">
        <v>14400170</v>
      </c>
      <c r="L52" s="13">
        <v>4000000</v>
      </c>
      <c r="M52" s="50">
        <f t="shared" si="1"/>
        <v>-10400170</v>
      </c>
    </row>
    <row r="53" spans="1:13" ht="30" customHeight="1" x14ac:dyDescent="0.3">
      <c r="A53" s="11">
        <v>46</v>
      </c>
      <c r="B53" s="14"/>
      <c r="C53" s="14"/>
      <c r="D53" s="27"/>
      <c r="E53" s="17">
        <v>0</v>
      </c>
      <c r="F53" s="17">
        <v>0</v>
      </c>
      <c r="G53" s="17">
        <v>0</v>
      </c>
      <c r="H53" s="14"/>
      <c r="I53" s="34"/>
      <c r="J53" s="27" t="s">
        <v>58</v>
      </c>
      <c r="K53" s="13">
        <v>58</v>
      </c>
      <c r="L53" s="13">
        <v>200000</v>
      </c>
      <c r="M53" s="50">
        <f t="shared" si="1"/>
        <v>199942</v>
      </c>
    </row>
    <row r="54" spans="1:13" ht="30" customHeight="1" x14ac:dyDescent="0.3">
      <c r="A54" s="11">
        <v>47</v>
      </c>
      <c r="B54" s="14"/>
      <c r="C54" s="14"/>
      <c r="D54" s="27"/>
      <c r="E54" s="17">
        <v>0</v>
      </c>
      <c r="F54" s="17">
        <v>0</v>
      </c>
      <c r="G54" s="17">
        <v>0</v>
      </c>
      <c r="H54" s="14"/>
      <c r="I54" s="14" t="s">
        <v>43</v>
      </c>
      <c r="J54" s="27" t="s">
        <v>44</v>
      </c>
      <c r="K54" s="13">
        <v>168000</v>
      </c>
      <c r="L54" s="13">
        <v>900000</v>
      </c>
      <c r="M54" s="50">
        <f t="shared" si="1"/>
        <v>732000</v>
      </c>
    </row>
    <row r="55" spans="1:13" ht="30" customHeight="1" x14ac:dyDescent="0.3">
      <c r="A55" s="11">
        <v>48</v>
      </c>
      <c r="B55" s="14"/>
      <c r="C55" s="14"/>
      <c r="D55" s="27"/>
      <c r="E55" s="17">
        <v>0</v>
      </c>
      <c r="F55" s="17">
        <v>0</v>
      </c>
      <c r="G55" s="17">
        <v>0</v>
      </c>
      <c r="H55" s="14"/>
      <c r="I55" s="14"/>
      <c r="J55" s="27" t="s">
        <v>81</v>
      </c>
      <c r="K55" s="13">
        <v>3000000</v>
      </c>
      <c r="L55" s="13">
        <v>0</v>
      </c>
      <c r="M55" s="50">
        <f t="shared" si="1"/>
        <v>-3000000</v>
      </c>
    </row>
    <row r="56" spans="1:13" ht="30" customHeight="1" x14ac:dyDescent="0.3">
      <c r="A56" s="11">
        <v>49</v>
      </c>
      <c r="B56" s="14"/>
      <c r="C56" s="14"/>
      <c r="D56" s="27"/>
      <c r="E56" s="17">
        <v>0</v>
      </c>
      <c r="F56" s="17">
        <v>0</v>
      </c>
      <c r="G56" s="17">
        <v>0</v>
      </c>
      <c r="H56" s="27"/>
      <c r="I56" s="27"/>
      <c r="J56" s="27" t="s">
        <v>69</v>
      </c>
      <c r="K56" s="13">
        <v>0</v>
      </c>
      <c r="L56" s="13">
        <v>500000</v>
      </c>
      <c r="M56" s="50">
        <f t="shared" si="1"/>
        <v>500000</v>
      </c>
    </row>
    <row r="57" spans="1:13" s="8" customFormat="1" ht="30" customHeight="1" x14ac:dyDescent="0.3">
      <c r="A57" s="11">
        <v>50</v>
      </c>
      <c r="B57" s="14"/>
      <c r="C57" s="14"/>
      <c r="D57" s="27"/>
      <c r="E57" s="17">
        <v>0</v>
      </c>
      <c r="F57" s="17">
        <v>0</v>
      </c>
      <c r="G57" s="17">
        <v>0</v>
      </c>
      <c r="H57" s="14" t="s">
        <v>27</v>
      </c>
      <c r="I57" s="33" t="s">
        <v>27</v>
      </c>
      <c r="J57" s="27" t="s">
        <v>28</v>
      </c>
      <c r="K57" s="13">
        <v>367520656</v>
      </c>
      <c r="L57" s="13">
        <v>145787038</v>
      </c>
      <c r="M57" s="50">
        <f t="shared" si="1"/>
        <v>-221733618</v>
      </c>
    </row>
    <row r="58" spans="1:13" ht="30" customHeight="1" x14ac:dyDescent="0.3">
      <c r="A58" s="11">
        <v>51</v>
      </c>
      <c r="B58" s="27"/>
      <c r="C58" s="27"/>
      <c r="D58" s="27"/>
      <c r="E58" s="17">
        <v>0</v>
      </c>
      <c r="F58" s="17">
        <v>0</v>
      </c>
      <c r="G58" s="17">
        <v>0</v>
      </c>
      <c r="H58" s="27"/>
      <c r="I58" s="34"/>
      <c r="J58" s="27" t="s">
        <v>29</v>
      </c>
      <c r="K58" s="13">
        <v>18076184</v>
      </c>
      <c r="L58" s="13">
        <v>197788775</v>
      </c>
      <c r="M58" s="50">
        <f t="shared" si="1"/>
        <v>179712591</v>
      </c>
    </row>
    <row r="59" spans="1:13" s="20" customFormat="1" ht="30" customHeight="1" thickBot="1" x14ac:dyDescent="0.35">
      <c r="A59" s="29" t="s">
        <v>45</v>
      </c>
      <c r="B59" s="30"/>
      <c r="C59" s="30"/>
      <c r="D59" s="31"/>
      <c r="E59" s="21">
        <f>SUM(E7:E58)</f>
        <v>5614020000</v>
      </c>
      <c r="F59" s="21">
        <f t="shared" ref="F59:G59" si="2">SUM(F7:F58)</f>
        <v>8241153000</v>
      </c>
      <c r="G59" s="21">
        <f t="shared" si="2"/>
        <v>2627133000</v>
      </c>
      <c r="H59" s="32" t="s">
        <v>45</v>
      </c>
      <c r="I59" s="30"/>
      <c r="J59" s="31"/>
      <c r="K59" s="21">
        <f>SUM(K7:K58)</f>
        <v>5614020000</v>
      </c>
      <c r="L59" s="21">
        <f t="shared" ref="L59:M59" si="3">SUM(L7:L58)</f>
        <v>8241153000</v>
      </c>
      <c r="M59" s="53">
        <f t="shared" si="3"/>
        <v>2627133000</v>
      </c>
    </row>
  </sheetData>
  <mergeCells count="17">
    <mergeCell ref="I5:I6"/>
    <mergeCell ref="J5:J6"/>
    <mergeCell ref="K5:M5"/>
    <mergeCell ref="I52:I53"/>
    <mergeCell ref="I57:I58"/>
    <mergeCell ref="A59:D59"/>
    <mergeCell ref="H59:J59"/>
    <mergeCell ref="A1:M1"/>
    <mergeCell ref="L2:M2"/>
    <mergeCell ref="A4:A6"/>
    <mergeCell ref="B4:G4"/>
    <mergeCell ref="H4:M4"/>
    <mergeCell ref="B5:B6"/>
    <mergeCell ref="C5:C6"/>
    <mergeCell ref="D5:D6"/>
    <mergeCell ref="E5:G5"/>
    <mergeCell ref="H5:H6"/>
  </mergeCells>
  <phoneticPr fontId="2" type="noConversion"/>
  <printOptions horizontalCentered="1"/>
  <pageMargins left="0.23622047244094491" right="0.23622047244094491" top="0.33" bottom="0.41" header="0.31496062992125984" footer="0.31496062992125984"/>
  <pageSetup paperSize="9" scale="31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20년 3차 추경 총괄표</vt:lpstr>
      <vt:lpstr>2021년 예산 총괄표</vt:lpstr>
      <vt:lpstr>'2021년 예산 총괄표'!Print_Titles</vt:lpstr>
      <vt:lpstr>'20년 3차 추경 총괄표'!Print_Titles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ydcsc@outlook.kr</cp:lastModifiedBy>
  <cp:lastPrinted>2020-12-23T10:36:17Z</cp:lastPrinted>
  <dcterms:created xsi:type="dcterms:W3CDTF">2013-12-02T07:59:46Z</dcterms:created>
  <dcterms:modified xsi:type="dcterms:W3CDTF">2020-12-23T10:57:15Z</dcterms:modified>
</cp:coreProperties>
</file>